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-0ish02\k-nenkin\00_各種フォーマット（HP掲載）\02_HP更新依頼用\更新依頼用_20210215\"/>
    </mc:Choice>
  </mc:AlternateContent>
  <bookViews>
    <workbookView xWindow="-120" yWindow="-120" windowWidth="20730" windowHeight="11160" tabRatio="737"/>
  </bookViews>
  <sheets>
    <sheet name="裁定請求書" sheetId="25" r:id="rId1"/>
    <sheet name="選択状況" sheetId="26" state="hidden" r:id="rId2"/>
  </sheets>
  <definedNames>
    <definedName name="_xlnm.Print_Area" localSheetId="0">裁定請求書!$A$1:$AP$45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年金受給期間">選択状況!$L$4</definedName>
    <definedName name="年金選択">選択状況!$L$3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0" i="25" l="1"/>
  <c r="AO9" i="25" l="1"/>
  <c r="X30" i="25" l="1"/>
  <c r="AP29" i="25" l="1"/>
  <c r="T18" i="26" l="1"/>
  <c r="U7" i="26"/>
  <c r="T9" i="26"/>
  <c r="T10" i="26"/>
  <c r="T8" i="26"/>
  <c r="AP26" i="25" l="1"/>
  <c r="I27" i="25"/>
  <c r="K26" i="25"/>
  <c r="S27" i="25" l="1"/>
  <c r="S26" i="25"/>
  <c r="C13" i="26" l="1"/>
  <c r="C6" i="26" l="1"/>
  <c r="C3" i="26"/>
  <c r="AP19" i="25" l="1"/>
  <c r="AP20" i="25"/>
  <c r="AO11" i="25" l="1"/>
  <c r="AD26" i="25"/>
  <c r="AP22" i="25" l="1"/>
  <c r="AP21" i="25"/>
  <c r="G11" i="25"/>
  <c r="C5" i="26" l="1"/>
</calcChain>
</file>

<file path=xl/sharedStrings.xml><?xml version="1.0" encoding="utf-8"?>
<sst xmlns="http://schemas.openxmlformats.org/spreadsheetml/2006/main" count="152" uniqueCount="110">
  <si>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</si>
  <si>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老齢給付金(年金・一時金・繰下げ)選択申出 裁定請求書</t>
    <rPh sb="0" eb="2">
      <t>ロウレイ</t>
    </rPh>
    <rPh sb="2" eb="5">
      <t>キュウフキン</t>
    </rPh>
    <rPh sb="6" eb="8">
      <t>ネンキン</t>
    </rPh>
    <rPh sb="9" eb="12">
      <t>イチジキン</t>
    </rPh>
    <rPh sb="13" eb="15">
      <t>クリサ</t>
    </rPh>
    <rPh sb="17" eb="19">
      <t>センタク</t>
    </rPh>
    <rPh sb="19" eb="21">
      <t>モウシデ</t>
    </rPh>
    <rPh sb="22" eb="24">
      <t>サイテイ</t>
    </rPh>
    <rPh sb="24" eb="27">
      <t>セイキュウショ</t>
    </rPh>
    <phoneticPr fontId="2"/>
  </si>
  <si>
    <t>(用紙11)</t>
    <rPh sb="1" eb="3">
      <t>ヨウシ</t>
    </rPh>
    <phoneticPr fontId="2"/>
  </si>
  <si>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</si>
  <si>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ー</t>
  </si>
  <si>
    <t>年金受給期間</t>
    <rPh sb="0" eb="2">
      <t>ネンキン</t>
    </rPh>
    <rPh sb="2" eb="4">
      <t>ジュキュウ</t>
    </rPh>
    <rPh sb="4" eb="6">
      <t>キカン</t>
    </rPh>
    <phoneticPr fontId="18"/>
  </si>
  <si>
    <t>繰下げ</t>
    <rPh sb="0" eb="2">
      <t>クリサ</t>
    </rPh>
    <phoneticPr fontId="18"/>
  </si>
  <si>
    <t>年金</t>
    <rPh sb="0" eb="2">
      <t>ネンキン</t>
    </rPh>
    <phoneticPr fontId="18"/>
  </si>
  <si>
    <t>一時金</t>
    <rPh sb="0" eb="3">
      <t>イチジキン</t>
    </rPh>
    <phoneticPr fontId="18"/>
  </si>
  <si>
    <t>〒</t>
    <phoneticPr fontId="2"/>
  </si>
  <si>
    <t>①繰下げ100%</t>
    <phoneticPr fontId="2"/>
  </si>
  <si>
    <t>②一時金100%</t>
    <phoneticPr fontId="2"/>
  </si>
  <si>
    <t>③年金100%</t>
    <phoneticPr fontId="2"/>
  </si>
  <si>
    <t>④一時金75%＋年金25%</t>
    <phoneticPr fontId="2"/>
  </si>
  <si>
    <t>⑤一時金50%＋年金50%</t>
    <phoneticPr fontId="2"/>
  </si>
  <si>
    <t>⑥一時金25%＋年金75%</t>
    <phoneticPr fontId="2"/>
  </si>
  <si>
    <t>⑦一時金75%＋繰下げ25%</t>
    <phoneticPr fontId="2"/>
  </si>
  <si>
    <t>⑧一時金50%＋繰下げ50%</t>
    <phoneticPr fontId="2"/>
  </si>
  <si>
    <t>⑨一時金25%＋繰下げ75%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</si>
  <si>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</si>
  <si>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</si>
  <si>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</si>
  <si>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</si>
  <si>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</si>
  <si>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</si>
  <si>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</si>
  <si>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</si>
  <si>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（７）振込先</t>
    <rPh sb="3" eb="6">
      <t>フリコミサキ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</si>
  <si>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</si>
  <si>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</si>
  <si>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</si>
  <si>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</si>
  <si>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</si>
  <si>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</si>
  <si>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</si>
  <si>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</si>
  <si>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</si>
  <si>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</si>
  <si>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</si>
  <si>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</si>
  <si>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</si>
  <si>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（２）氏名</t>
    <rPh sb="3" eb="5">
      <t>シメイ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</si>
  <si>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</si>
  <si>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</si>
  <si>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</si>
  <si>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</si>
  <si>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（４）生年月日</t>
    <rPh sb="3" eb="5">
      <t>セイネン</t>
    </rPh>
    <rPh sb="5" eb="7">
      <t>ガッピ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</si>
  <si>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</si>
  <si>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</si>
  <si>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</si>
  <si>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（５）住所</t>
    <rPh sb="3" eb="5">
      <t>ジュウショ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</si>
  <si>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</si>
  <si>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</si>
  <si>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</si>
  <si>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</si>
  <si>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（６）給付選択</t>
    <rPh sb="3" eb="5">
      <t>キュウフ</t>
    </rPh>
    <rPh sb="5" eb="7">
      <t>センタク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</si>
  <si>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</si>
  <si>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</si>
  <si>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</si>
  <si>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年金選択</t>
    <rPh sb="0" eb="2">
      <t>ネンキン</t>
    </rPh>
    <rPh sb="2" eb="4">
      <t>センタク</t>
    </rPh>
    <phoneticPr fontId="2"/>
  </si>
  <si>
    <t>年金受給期間</t>
    <rPh sb="0" eb="2">
      <t>ネンキン</t>
    </rPh>
    <rPh sb="2" eb="4">
      <t>ジュキュウ</t>
    </rPh>
    <rPh sb="4" eb="6">
      <t>キカン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</si>
  <si>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</si>
  <si>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</si>
  <si>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記号</t>
    <rPh sb="0" eb="2">
      <t>キゴウ</t>
    </rPh>
    <phoneticPr fontId="2"/>
  </si>
  <si>
    <t>-</t>
    <phoneticPr fontId="2"/>
  </si>
  <si>
    <t>番号</t>
    <rPh sb="0" eb="2">
      <t>バンゴウ</t>
    </rPh>
    <phoneticPr fontId="2"/>
  </si>
  <si>
    <t>枝番</t>
    <rPh sb="0" eb="2">
      <t>エダバン</t>
    </rPh>
    <phoneticPr fontId="2"/>
  </si>
  <si>
    <t>本店支店</t>
    <rPh sb="0" eb="2">
      <t>ホンテン</t>
    </rPh>
    <rPh sb="2" eb="4">
      <t>シテン</t>
    </rPh>
    <phoneticPr fontId="2"/>
  </si>
  <si>
    <t>＜2020.12＞</t>
    <phoneticPr fontId="2"/>
  </si>
  <si>
    <t>（８）該当するものにチェック</t>
    <rPh sb="3" eb="5">
      <t>ガイトウ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</si>
  <si>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</si>
  <si>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</si>
  <si>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旧姓</t>
    <rPh sb="0" eb="2">
      <t>キュウセイ</t>
    </rPh>
    <phoneticPr fontId="2"/>
  </si>
  <si>
    <t>（９）その他</t>
    <rPh sb="5" eb="6">
      <t>タ</t>
    </rPh>
    <phoneticPr fontId="2"/>
  </si>
  <si>
    <t>■添付資料</t>
    <rPh sb="1" eb="3">
      <t>テンプ</t>
    </rPh>
    <rPh sb="3" eb="5">
      <t>シリョウ</t>
    </rPh>
    <phoneticPr fontId="2"/>
  </si>
  <si>
    <t>住民票or戸籍抄本</t>
    <rPh sb="0" eb="3">
      <t>ジュウミンヒョウ</t>
    </rPh>
    <rPh sb="5" eb="7">
      <t>コセキ</t>
    </rPh>
    <rPh sb="7" eb="9">
      <t>ショウホン</t>
    </rPh>
    <phoneticPr fontId="2"/>
  </si>
  <si>
    <t>退職所得の受給に関する申告書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phoneticPr fontId="2"/>
  </si>
  <si>
    <t>会社の源泉徴収票</t>
    <rPh sb="0" eb="2">
      <t>カイシャ</t>
    </rPh>
    <rPh sb="3" eb="5">
      <t>ゲンセン</t>
    </rPh>
    <rPh sb="5" eb="8">
      <t>チョウシュウヒョウ</t>
    </rPh>
    <phoneticPr fontId="2"/>
  </si>
  <si>
    <t>非居住者の連絡票</t>
    <rPh sb="0" eb="4">
      <t>ヒキョジュウシャ</t>
    </rPh>
    <rPh sb="5" eb="7">
      <t>レンラク</t>
    </rPh>
    <rPh sb="7" eb="8">
      <t>ヒョウ</t>
    </rPh>
    <phoneticPr fontId="2"/>
  </si>
  <si>
    <t>その他</t>
    <rPh sb="2" eb="3">
      <t>タ</t>
    </rPh>
    <phoneticPr fontId="2"/>
  </si>
  <si>
    <t>）</t>
    <phoneticPr fontId="2"/>
  </si>
  <si>
    <t>選択パターン</t>
    <rPh sb="0" eb="2">
      <t>センタク</t>
    </rPh>
    <phoneticPr fontId="2"/>
  </si>
  <si>
    <t>　　　　　口座番号</t>
    <rPh sb="5" eb="7">
      <t>コウザ</t>
    </rPh>
    <rPh sb="7" eb="9">
      <t>バンゴウ</t>
    </rPh>
    <phoneticPr fontId="2"/>
  </si>
  <si>
    <t>（</t>
    <phoneticPr fontId="2"/>
  </si>
  <si>
    <t>）</t>
    <phoneticPr fontId="2"/>
  </si>
  <si>
    <t>氏名カナ</t>
    <rPh sb="0" eb="2">
      <t>シメイ</t>
    </rPh>
    <phoneticPr fontId="2"/>
  </si>
  <si>
    <t>（２） 定年年月日</t>
    <rPh sb="4" eb="6">
      <t>テイネン</t>
    </rPh>
    <rPh sb="6" eb="9">
      <t>ネンガッピ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</si>
  <si>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</si>
  <si>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</si>
  <si>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</si>
  <si>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 xml:space="preserve">（７）老齢給付金 </t>
    <phoneticPr fontId="2"/>
  </si>
  <si>
    <t>受給方法の選択</t>
    <phoneticPr fontId="2"/>
  </si>
  <si>
    <t>（８）振込先</t>
    <phoneticPr fontId="2"/>
  </si>
  <si>
    <t>（９）該当するものに</t>
    <phoneticPr fontId="2"/>
  </si>
  <si>
    <t>生年月日に関する市区町村長の証明書(「本籍記載の住民票（マイナンバー非表示）」または「戸籍抄本」）</t>
    <rPh sb="0" eb="2">
      <t>セイネン</t>
    </rPh>
    <rPh sb="2" eb="4">
      <t>ガッピ</t>
    </rPh>
    <rPh sb="5" eb="6">
      <t>カン</t>
    </rPh>
    <rPh sb="8" eb="10">
      <t>シク</t>
    </rPh>
    <rPh sb="10" eb="12">
      <t>チョウソン</t>
    </rPh>
    <rPh sb="12" eb="13">
      <t>チョウ</t>
    </rPh>
    <rPh sb="14" eb="17">
      <t>ショウメイショ</t>
    </rPh>
    <rPh sb="19" eb="21">
      <t>ホンセキ</t>
    </rPh>
    <rPh sb="21" eb="23">
      <t>キサイ</t>
    </rPh>
    <rPh sb="24" eb="27">
      <t>ジュウミンヒョウ</t>
    </rPh>
    <rPh sb="34" eb="37">
      <t>ヒヒョウジ</t>
    </rPh>
    <rPh sb="43" eb="45">
      <t>コセキ</t>
    </rPh>
    <rPh sb="45" eb="47">
      <t>ショウホン</t>
    </rPh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</si>
  <si>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</si>
  <si>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その他添付書類（</t>
    <rPh sb="2" eb="3">
      <t>タ</t>
    </rPh>
    <rPh sb="3" eb="5">
      <t>テンプ</t>
    </rPh>
    <rPh sb="5" eb="7">
      <t>ショルイ</t>
    </rPh>
    <phoneticPr fontId="2"/>
  </si>
  <si>
    <t xml:space="preserve">【勤続15年以上の定年者】⇒【ＨＲ】 ⇒ 【基金】  </t>
    <rPh sb="1" eb="3">
      <t>キンゾク</t>
    </rPh>
    <rPh sb="5" eb="6">
      <t>ネン</t>
    </rPh>
    <rPh sb="6" eb="8">
      <t>イジョウ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</si>
  <si>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</si>
  <si>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t>退職時に非居住者(海外勤務のまま退職)は、別途「非居住者の連絡票」を提出ください。</t>
    <rPh sb="0" eb="2">
      <t>タイショク</t>
    </rPh>
    <rPh sb="2" eb="3">
      <t>ジ</t>
    </rPh>
    <rPh sb="4" eb="8">
      <t>ヒキョジュウシャ</t>
    </rPh>
    <rPh sb="21" eb="23">
      <t>ベット</t>
    </rPh>
    <phoneticPr fontId="2"/>
  </si>
  <si>
    <t>退職後、上記に転居します。</t>
    <rPh sb="0" eb="3">
      <t>タイショクゴ</t>
    </rPh>
    <rPh sb="4" eb="6">
      <t>ジョウキ</t>
    </rPh>
    <rPh sb="7" eb="9">
      <t>テンキョ</t>
    </rPh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</si>
  <si>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</si>
  <si>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r>
      <rPr>
        <sz val="16"/>
        <rFont val="游ゴシック"/>
        <family val="3"/>
        <charset val="128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</si>
  <si>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非居住者の連絡票（退職日に非居住者の方のみ提出ください）</t>
    <rPh sb="0" eb="4">
      <t>ヒキョジュウシャ</t>
    </rPh>
    <rPh sb="5" eb="7">
      <t>レンラク</t>
    </rPh>
    <rPh sb="7" eb="8">
      <t>ヒョウ</t>
    </rPh>
    <rPh sb="9" eb="11">
      <t>タイショク</t>
    </rPh>
    <rPh sb="11" eb="12">
      <t>ビ</t>
    </rPh>
    <rPh sb="13" eb="17">
      <t>ヒキョジュウシャ</t>
    </rPh>
    <rPh sb="18" eb="19">
      <t>カタ</t>
    </rPh>
    <rPh sb="21" eb="23">
      <t>テイシュツ</t>
    </rPh>
    <phoneticPr fontId="2"/>
  </si>
  <si>
    <t>（１０）その他連絡事項があれば記入ください。</t>
    <rPh sb="15" eb="17">
      <t>キニュウ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</si>
  <si>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</si>
  <si>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（５）生年月日（yyyy/mm/dd）</t>
    <rPh sb="3" eb="5">
      <t>セイネン</t>
    </rPh>
    <rPh sb="5" eb="7">
      <t>ガッピ</t>
    </rPh>
    <phoneticPr fontId="2"/>
  </si>
  <si>
    <t>yyyy/mm/dd</t>
    <phoneticPr fontId="2"/>
  </si>
  <si>
    <t>提出日</t>
    <rPh sb="0" eb="2">
      <t>テイシュツ</t>
    </rPh>
    <rPh sb="2" eb="3">
      <t>ビ</t>
    </rPh>
    <phoneticPr fontId="2"/>
  </si>
  <si>
    <t>口座名義(カタカナ)</t>
    <rPh sb="0" eb="2">
      <t>コウザ</t>
    </rPh>
    <rPh sb="2" eb="4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</si>
</sst>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\(\ #0&quot;ケ&quot;&quot;タ&quot;\ \)"/>
    <numFmt numFmtId="183" formatCode="\※[$-411]ggge&quot;年&quot;;@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"/>
      <color theme="0"/>
      <name val="游ゴシック"/>
      <family val="3"/>
      <charset val="128"/>
    </font>
    <font>
      <b/>
      <sz val="1"/>
      <color theme="0" tint="-0.14999847407452621"/>
      <name val="游ゴシック"/>
      <family val="3"/>
      <charset val="128"/>
    </font>
    <font>
      <sz val="16"/>
      <name val="ＭＳ Ｐゴシック"/>
      <family val="3"/>
      <charset val="128"/>
    </font>
    <font>
      <b/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0" borderId="14" xfId="0" applyFont="1" applyBorder="1" applyAlignment="1">
      <alignment horizontal="center"/>
    </xf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14" fillId="0" borderId="0" xfId="0" applyFont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4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0" fillId="2" borderId="0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0" borderId="26" xfId="0" applyFont="1" applyBorder="1" applyAlignment="1">
      <alignment vertical="center"/>
    </xf>
    <xf numFmtId="0" fontId="4" fillId="2" borderId="7" xfId="0" applyFont="1" applyFill="1" applyBorder="1" applyAlignment="1">
      <alignment vertical="top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0" fontId="11" fillId="4" borderId="48" xfId="0" applyFont="1" applyFill="1" applyBorder="1" applyAlignment="1">
      <alignment wrapText="1"/>
    </xf>
    <xf numFmtId="0" fontId="11" fillId="4" borderId="37" xfId="0" applyFont="1" applyFill="1" applyBorder="1" applyAlignment="1">
      <alignment wrapText="1"/>
    </xf>
    <xf numFmtId="0" fontId="11" fillId="4" borderId="49" xfId="0" applyFont="1" applyFill="1" applyBorder="1" applyAlignment="1">
      <alignment wrapText="1"/>
    </xf>
    <xf numFmtId="49" fontId="0" fillId="0" borderId="11" xfId="0" applyNumberFormat="1" applyFill="1" applyBorder="1"/>
    <xf numFmtId="0" fontId="4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2" fontId="11" fillId="2" borderId="2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vertical="top"/>
    </xf>
    <xf numFmtId="0" fontId="5" fillId="2" borderId="30" xfId="0" applyFont="1" applyFill="1" applyBorder="1" applyAlignment="1">
      <alignment vertical="top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/>
      <protection hidden="1"/>
    </xf>
    <xf numFmtId="0" fontId="23" fillId="2" borderId="28" xfId="0" applyFont="1" applyFill="1" applyBorder="1" applyAlignment="1" applyProtection="1">
      <alignment horizontal="left" vertical="center"/>
      <protection hidden="1"/>
    </xf>
    <xf numFmtId="0" fontId="24" fillId="2" borderId="28" xfId="0" applyFont="1" applyFill="1" applyBorder="1" applyAlignment="1" applyProtection="1">
      <alignment horizontal="left" vertical="center"/>
      <protection hidden="1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4" fillId="4" borderId="56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24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4" borderId="26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right"/>
    </xf>
    <xf numFmtId="0" fontId="5" fillId="2" borderId="25" xfId="0" applyFont="1" applyFill="1" applyBorder="1" applyAlignment="1"/>
    <xf numFmtId="0" fontId="5" fillId="4" borderId="16" xfId="0" applyFont="1" applyFill="1" applyBorder="1" applyAlignment="1">
      <alignment vertical="center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9" fontId="5" fillId="2" borderId="18" xfId="3" applyFont="1" applyFill="1" applyBorder="1" applyAlignment="1">
      <alignment horizontal="center" vertical="center"/>
    </xf>
    <xf numFmtId="9" fontId="4" fillId="2" borderId="19" xfId="3" applyFont="1" applyFill="1" applyBorder="1" applyAlignment="1">
      <alignment horizontal="center" vertical="center"/>
    </xf>
    <xf numFmtId="9" fontId="4" fillId="2" borderId="20" xfId="3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11" fillId="0" borderId="2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9" fontId="11" fillId="2" borderId="57" xfId="3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9" fontId="5" fillId="2" borderId="8" xfId="3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42" xfId="0" applyNumberFormat="1" applyFont="1" applyFill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0" fontId="21" fillId="2" borderId="58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9" fontId="5" fillId="2" borderId="29" xfId="3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4" borderId="29" xfId="0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49" fontId="5" fillId="0" borderId="25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protection locked="0"/>
    </xf>
    <xf numFmtId="0" fontId="22" fillId="0" borderId="15" xfId="0" applyFont="1" applyBorder="1" applyAlignment="1" applyProtection="1"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49" fontId="5" fillId="2" borderId="53" xfId="0" applyNumberFormat="1" applyFont="1" applyFill="1" applyBorder="1" applyAlignment="1">
      <alignment vertical="center"/>
    </xf>
    <xf numFmtId="0" fontId="0" fillId="0" borderId="54" xfId="0" applyBorder="1" applyAlignment="1"/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49" fontId="0" fillId="0" borderId="27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5" fillId="0" borderId="50" xfId="0" applyNumberFormat="1" applyFont="1" applyFill="1" applyBorder="1" applyAlignment="1" applyProtection="1">
      <alignment vertical="center"/>
      <protection locked="0"/>
    </xf>
    <xf numFmtId="0" fontId="22" fillId="0" borderId="51" xfId="0" applyFont="1" applyBorder="1" applyAlignment="1" applyProtection="1">
      <protection locked="0"/>
    </xf>
    <xf numFmtId="0" fontId="22" fillId="0" borderId="52" xfId="0" applyFont="1" applyBorder="1" applyAlignment="1" applyProtection="1"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5" fillId="4" borderId="30" xfId="0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left" vertical="center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6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2" xfId="0" applyNumberFormat="1" applyFont="1" applyFill="1" applyBorder="1" applyAlignment="1" applyProtection="1">
      <alignment vertical="center" shrinkToFit="1"/>
      <protection locked="0"/>
    </xf>
    <xf numFmtId="0" fontId="0" fillId="3" borderId="1" xfId="0" applyNumberFormat="1" applyFont="1" applyFill="1" applyBorder="1" applyAlignment="1" applyProtection="1">
      <alignment vertical="center" shrinkToFit="1"/>
      <protection locked="0"/>
    </xf>
    <xf numFmtId="0" fontId="0" fillId="3" borderId="2" xfId="0" applyNumberFormat="1" applyFont="1" applyFill="1" applyBorder="1" applyAlignment="1" applyProtection="1">
      <alignment vertical="center" shrinkToFit="1"/>
      <protection locked="0"/>
    </xf>
    <xf numFmtId="183" fontId="4" fillId="3" borderId="2" xfId="0" applyNumberFormat="1" applyFont="1" applyFill="1" applyBorder="1" applyAlignment="1" applyProtection="1">
      <alignment horizontal="center" vertical="center"/>
      <protection locked="0"/>
    </xf>
    <xf numFmtId="183" fontId="0" fillId="3" borderId="16" xfId="0" applyNumberFormat="1" applyFont="1" applyFill="1" applyBorder="1" applyAlignment="1">
      <alignment horizontal="center" vertical="center"/>
    </xf>
    <xf numFmtId="181" fontId="8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181" fontId="8" fillId="3" borderId="36" xfId="0" applyNumberFormat="1" applyFont="1" applyFill="1" applyBorder="1" applyAlignment="1" applyProtection="1">
      <alignment horizontal="center" vertical="center"/>
      <protection locked="0"/>
    </xf>
    <xf numFmtId="181" fontId="25" fillId="3" borderId="34" xfId="0" applyNumberFormat="1" applyFont="1" applyFill="1" applyBorder="1" applyAlignment="1" applyProtection="1">
      <alignment horizontal="center" vertical="center"/>
      <protection locked="0"/>
    </xf>
    <xf numFmtId="176" fontId="4" fillId="3" borderId="34" xfId="0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/>
    <cellStyle name="標準 2 2" xfId="2"/>
  </cellStyles>
  <dxfs count="6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firstButton="1" fmlaLink="選択状況!$L$4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振込先選択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選択状況!$L$17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選択状況!$C$1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CheckBox" fmlaLink="選択状況!$U$3" lockText="1" noThreeD="1"/>
</file>

<file path=xl/ctrlProps/ctrlProp35.xml><?xml version="1.0" encoding="utf-8"?>
<formControlPr xmlns="http://schemas.microsoft.com/office/spreadsheetml/2009/9/main" objectType="CheckBox" fmlaLink="選択状況!$U$4" lockText="1" noThreeD="1"/>
</file>

<file path=xl/ctrlProps/ctrlProp36.xml><?xml version="1.0" encoding="utf-8"?>
<formControlPr xmlns="http://schemas.microsoft.com/office/spreadsheetml/2009/9/main" objectType="CheckBox" fmlaLink="選択状況!$U$5" lockText="1" noThreeD="1"/>
</file>

<file path=xl/ctrlProps/ctrlProp37.xml><?xml version="1.0" encoding="utf-8"?>
<formControlPr xmlns="http://schemas.microsoft.com/office/spreadsheetml/2009/9/main" objectType="CheckBox" fmlaLink="選択状況!$U$13" lockText="1" noThreeD="1"/>
</file>

<file path=xl/ctrlProps/ctrlProp38.xml><?xml version="1.0" encoding="utf-8"?>
<formControlPr xmlns="http://schemas.microsoft.com/office/spreadsheetml/2009/9/main" objectType="CheckBox" fmlaLink="選択状況!$U$14" lockText="1" noThreeD="1"/>
</file>

<file path=xl/ctrlProps/ctrlProp39.xml><?xml version="1.0" encoding="utf-8"?>
<formControlPr xmlns="http://schemas.microsoft.com/office/spreadsheetml/2009/9/main" objectType="CheckBox" fmlaLink="選択状況!$U$1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fmlaLink="選択状況!$U$17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CheckBox" fmlaLink="選択状況!$L$19" lockText="1" noThreeD="1"/>
</file>

<file path=xl/ctrlProps/ctrlProp45.xml><?xml version="1.0" encoding="utf-8"?>
<formControlPr xmlns="http://schemas.microsoft.com/office/spreadsheetml/2009/9/main" objectType="CheckBox" fmlaLink="選択状況!$U$1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105831</xdr:colOff>
      <xdr:row>10</xdr:row>
      <xdr:rowOff>31750</xdr:rowOff>
    </xdr:from>
    <xdr:to>
      <xdr:col>19</xdr:col>
      <xdr:colOff>31750</xdr:colOff>
      <xdr:row>11</xdr:row>
      <xdr:rowOff>179917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89081" y="2254250"/>
          <a:ext cx="433919" cy="4021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25</xdr:row>
      <xdr:rowOff>338666</xdr:rowOff>
    </xdr:from>
    <xdr:to>
      <xdr:col>5</xdr:col>
      <xdr:colOff>254000</xdr:colOff>
      <xdr:row>30</xdr:row>
      <xdr:rowOff>402166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624" y="7683499"/>
          <a:ext cx="2280709" cy="223308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繰下げ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100%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記入不要です。</a:t>
          </a: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◆「ゆうちょ」は以下条件を満た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す場合のみ振込可能です。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・総合口座通帳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・枝番が無い場合、枝番の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入力は不要です。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18</xdr:row>
          <xdr:rowOff>19050</xdr:rowOff>
        </xdr:from>
        <xdr:to>
          <xdr:col>31</xdr:col>
          <xdr:colOff>104775</xdr:colOff>
          <xdr:row>18</xdr:row>
          <xdr:rowOff>257175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18</xdr:row>
          <xdr:rowOff>19050</xdr:rowOff>
        </xdr:from>
        <xdr:to>
          <xdr:col>35</xdr:col>
          <xdr:colOff>95250</xdr:colOff>
          <xdr:row>18</xdr:row>
          <xdr:rowOff>257175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18</xdr:row>
          <xdr:rowOff>19050</xdr:rowOff>
        </xdr:from>
        <xdr:to>
          <xdr:col>39</xdr:col>
          <xdr:colOff>57150</xdr:colOff>
          <xdr:row>18</xdr:row>
          <xdr:rowOff>257175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19</xdr:row>
          <xdr:rowOff>19050</xdr:rowOff>
        </xdr:from>
        <xdr:to>
          <xdr:col>31</xdr:col>
          <xdr:colOff>104775</xdr:colOff>
          <xdr:row>19</xdr:row>
          <xdr:rowOff>257175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19</xdr:row>
          <xdr:rowOff>19050</xdr:rowOff>
        </xdr:from>
        <xdr:to>
          <xdr:col>35</xdr:col>
          <xdr:colOff>95250</xdr:colOff>
          <xdr:row>19</xdr:row>
          <xdr:rowOff>257175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19</xdr:row>
          <xdr:rowOff>19050</xdr:rowOff>
        </xdr:from>
        <xdr:to>
          <xdr:col>39</xdr:col>
          <xdr:colOff>57150</xdr:colOff>
          <xdr:row>19</xdr:row>
          <xdr:rowOff>257175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20</xdr:row>
          <xdr:rowOff>19050</xdr:rowOff>
        </xdr:from>
        <xdr:to>
          <xdr:col>31</xdr:col>
          <xdr:colOff>104775</xdr:colOff>
          <xdr:row>20</xdr:row>
          <xdr:rowOff>257175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20</xdr:row>
          <xdr:rowOff>19050</xdr:rowOff>
        </xdr:from>
        <xdr:to>
          <xdr:col>35</xdr:col>
          <xdr:colOff>95250</xdr:colOff>
          <xdr:row>20</xdr:row>
          <xdr:rowOff>257175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20</xdr:row>
          <xdr:rowOff>19050</xdr:rowOff>
        </xdr:from>
        <xdr:to>
          <xdr:col>39</xdr:col>
          <xdr:colOff>57150</xdr:colOff>
          <xdr:row>20</xdr:row>
          <xdr:rowOff>257175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19050</xdr:rowOff>
        </xdr:from>
        <xdr:to>
          <xdr:col>31</xdr:col>
          <xdr:colOff>104775</xdr:colOff>
          <xdr:row>21</xdr:row>
          <xdr:rowOff>257175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21</xdr:row>
          <xdr:rowOff>19050</xdr:rowOff>
        </xdr:from>
        <xdr:to>
          <xdr:col>35</xdr:col>
          <xdr:colOff>95250</xdr:colOff>
          <xdr:row>21</xdr:row>
          <xdr:rowOff>257175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21</xdr:row>
          <xdr:rowOff>19050</xdr:rowOff>
        </xdr:from>
        <xdr:to>
          <xdr:col>39</xdr:col>
          <xdr:colOff>57150</xdr:colOff>
          <xdr:row>21</xdr:row>
          <xdr:rowOff>257175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47625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47625</xdr:rowOff>
        </xdr:from>
        <xdr:to>
          <xdr:col>7</xdr:col>
          <xdr:colOff>66675</xdr:colOff>
          <xdr:row>17</xdr:row>
          <xdr:rowOff>295275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47625</xdr:rowOff>
        </xdr:from>
        <xdr:to>
          <xdr:col>7</xdr:col>
          <xdr:colOff>66675</xdr:colOff>
          <xdr:row>18</xdr:row>
          <xdr:rowOff>295275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47625</xdr:rowOff>
        </xdr:from>
        <xdr:to>
          <xdr:col>7</xdr:col>
          <xdr:colOff>66675</xdr:colOff>
          <xdr:row>19</xdr:row>
          <xdr:rowOff>295275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47625</xdr:rowOff>
        </xdr:from>
        <xdr:to>
          <xdr:col>7</xdr:col>
          <xdr:colOff>85725</xdr:colOff>
          <xdr:row>20</xdr:row>
          <xdr:rowOff>295275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47625</xdr:rowOff>
        </xdr:from>
        <xdr:to>
          <xdr:col>7</xdr:col>
          <xdr:colOff>66675</xdr:colOff>
          <xdr:row>21</xdr:row>
          <xdr:rowOff>295275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47625</xdr:rowOff>
        </xdr:from>
        <xdr:to>
          <xdr:col>7</xdr:col>
          <xdr:colOff>66675</xdr:colOff>
          <xdr:row>22</xdr:row>
          <xdr:rowOff>295275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47625</xdr:rowOff>
        </xdr:from>
        <xdr:to>
          <xdr:col>7</xdr:col>
          <xdr:colOff>85725</xdr:colOff>
          <xdr:row>23</xdr:row>
          <xdr:rowOff>295275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47625</xdr:rowOff>
        </xdr:from>
        <xdr:to>
          <xdr:col>7</xdr:col>
          <xdr:colOff>66675</xdr:colOff>
          <xdr:row>24</xdr:row>
          <xdr:rowOff>295275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9525</xdr:rowOff>
        </xdr:from>
        <xdr:to>
          <xdr:col>6</xdr:col>
          <xdr:colOff>314325</xdr:colOff>
          <xdr:row>25</xdr:row>
          <xdr:rowOff>323850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9525</xdr:rowOff>
        </xdr:from>
        <xdr:to>
          <xdr:col>6</xdr:col>
          <xdr:colOff>323850</xdr:colOff>
          <xdr:row>26</xdr:row>
          <xdr:rowOff>314325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9525</xdr:rowOff>
        </xdr:from>
        <xdr:to>
          <xdr:col>6</xdr:col>
          <xdr:colOff>323850</xdr:colOff>
          <xdr:row>27</xdr:row>
          <xdr:rowOff>323850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28</xdr:row>
          <xdr:rowOff>9525</xdr:rowOff>
        </xdr:from>
        <xdr:to>
          <xdr:col>6</xdr:col>
          <xdr:colOff>323850</xdr:colOff>
          <xdr:row>28</xdr:row>
          <xdr:rowOff>314325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9525</xdr:rowOff>
        </xdr:from>
        <xdr:to>
          <xdr:col>6</xdr:col>
          <xdr:colOff>323850</xdr:colOff>
          <xdr:row>29</xdr:row>
          <xdr:rowOff>314325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9525</xdr:rowOff>
        </xdr:from>
        <xdr:to>
          <xdr:col>6</xdr:col>
          <xdr:colOff>323850</xdr:colOff>
          <xdr:row>30</xdr:row>
          <xdr:rowOff>314325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26</xdr:row>
          <xdr:rowOff>28575</xdr:rowOff>
        </xdr:from>
        <xdr:to>
          <xdr:col>41</xdr:col>
          <xdr:colOff>609601</xdr:colOff>
          <xdr:row>27</xdr:row>
          <xdr:rowOff>238125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965268" y="8452908"/>
              <a:ext cx="571500" cy="643467"/>
              <a:chOff x="9420226" y="7305654"/>
              <a:chExt cx="571500" cy="466661"/>
            </a:xfrm>
          </xdr:grpSpPr>
          <xdr:sp macro="" textlink="">
            <xdr:nvSpPr>
              <xdr:cNvPr id="4149" name="Option Button 53" hidden="1">
                <a:extLst>
                  <a:ext uri="{63B3BB69-23CF-44E3-9099-C40C66FF867C}">
                    <a14:compatExt spid="_x0000_s4149"/>
                  </a:ext>
                  <a:ext uri="{FF2B5EF4-FFF2-40B4-BE49-F238E27FC236}">
                    <a16:creationId xmlns:a16="http://schemas.microsoft.com/office/drawing/2014/main" id="{00000000-0008-0000-0000-000035100000}"/>
                  </a:ext>
                </a:extLst>
              </xdr:cNvPr>
              <xdr:cNvSpPr/>
            </xdr:nvSpPr>
            <xdr:spPr bwMode="auto">
              <a:xfrm>
                <a:off x="9420226" y="7305654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4150" name="Option Button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000-000036100000}"/>
                  </a:ext>
                </a:extLst>
              </xdr:cNvPr>
              <xdr:cNvSpPr/>
            </xdr:nvSpPr>
            <xdr:spPr bwMode="auto">
              <a:xfrm>
                <a:off x="9420226" y="752466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85725</xdr:rowOff>
        </xdr:from>
        <xdr:to>
          <xdr:col>25</xdr:col>
          <xdr:colOff>9525</xdr:colOff>
          <xdr:row>11</xdr:row>
          <xdr:rowOff>333375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11</xdr:row>
          <xdr:rowOff>85725</xdr:rowOff>
        </xdr:from>
        <xdr:to>
          <xdr:col>27</xdr:col>
          <xdr:colOff>142875</xdr:colOff>
          <xdr:row>11</xdr:row>
          <xdr:rowOff>333375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7</xdr:col>
          <xdr:colOff>352425</xdr:colOff>
          <xdr:row>31</xdr:row>
          <xdr:rowOff>76200</xdr:rowOff>
        </xdr:to>
        <xdr:sp macro="" textlink="">
          <xdr:nvSpPr>
            <xdr:cNvPr id="4177" name="グループ　振込先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25</xdr:row>
          <xdr:rowOff>171450</xdr:rowOff>
        </xdr:from>
        <xdr:to>
          <xdr:col>42</xdr:col>
          <xdr:colOff>95250</xdr:colOff>
          <xdr:row>27</xdr:row>
          <xdr:rowOff>342900</xdr:rowOff>
        </xdr:to>
        <xdr:sp macro="" textlink="">
          <xdr:nvSpPr>
            <xdr:cNvPr id="4176" name="グループ　本店支店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16</xdr:row>
          <xdr:rowOff>47625</xdr:rowOff>
        </xdr:from>
        <xdr:to>
          <xdr:col>41</xdr:col>
          <xdr:colOff>381000</xdr:colOff>
          <xdr:row>24</xdr:row>
          <xdr:rowOff>323850</xdr:rowOff>
        </xdr:to>
        <xdr:sp macro="" textlink="">
          <xdr:nvSpPr>
            <xdr:cNvPr id="4131" name="グループ　年金受給期間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247650</xdr:rowOff>
        </xdr:from>
        <xdr:to>
          <xdr:col>7</xdr:col>
          <xdr:colOff>190500</xdr:colOff>
          <xdr:row>25</xdr:row>
          <xdr:rowOff>104775</xdr:rowOff>
        </xdr:to>
        <xdr:sp macro="" textlink="">
          <xdr:nvSpPr>
            <xdr:cNvPr id="4174" name="グループ　年金選択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104775</xdr:rowOff>
        </xdr:from>
        <xdr:to>
          <xdr:col>28</xdr:col>
          <xdr:colOff>85725</xdr:colOff>
          <xdr:row>12</xdr:row>
          <xdr:rowOff>161925</xdr:rowOff>
        </xdr:to>
        <xdr:sp macro="" textlink="">
          <xdr:nvSpPr>
            <xdr:cNvPr id="4154" name="グループ　男女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31</xdr:row>
          <xdr:rowOff>57150</xdr:rowOff>
        </xdr:from>
        <xdr:to>
          <xdr:col>6</xdr:col>
          <xdr:colOff>390525</xdr:colOff>
          <xdr:row>31</xdr:row>
          <xdr:rowOff>304800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57150</xdr:rowOff>
        </xdr:from>
        <xdr:to>
          <xdr:col>6</xdr:col>
          <xdr:colOff>390525</xdr:colOff>
          <xdr:row>32</xdr:row>
          <xdr:rowOff>304800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33</xdr:row>
          <xdr:rowOff>57150</xdr:rowOff>
        </xdr:from>
        <xdr:to>
          <xdr:col>6</xdr:col>
          <xdr:colOff>390525</xdr:colOff>
          <xdr:row>33</xdr:row>
          <xdr:rowOff>304800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47625</xdr:rowOff>
        </xdr:from>
        <xdr:to>
          <xdr:col>1</xdr:col>
          <xdr:colOff>28575</xdr:colOff>
          <xdr:row>40</xdr:row>
          <xdr:rowOff>295275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47625</xdr:rowOff>
        </xdr:from>
        <xdr:to>
          <xdr:col>1</xdr:col>
          <xdr:colOff>28575</xdr:colOff>
          <xdr:row>42</xdr:row>
          <xdr:rowOff>295275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43</xdr:row>
          <xdr:rowOff>47625</xdr:rowOff>
        </xdr:from>
        <xdr:to>
          <xdr:col>1</xdr:col>
          <xdr:colOff>28575</xdr:colOff>
          <xdr:row>43</xdr:row>
          <xdr:rowOff>295275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42333</xdr:colOff>
      <xdr:row>17</xdr:row>
      <xdr:rowOff>296335</xdr:rowOff>
    </xdr:from>
    <xdr:to>
      <xdr:col>5</xdr:col>
      <xdr:colOff>254000</xdr:colOff>
      <xdr:row>24</xdr:row>
      <xdr:rowOff>275167</xdr:rowOff>
    </xdr:to>
    <xdr:sp macro="" textlink="">
      <xdr:nvSpPr>
        <xdr:cNvPr id="51" name="AutoShape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42333" y="4847168"/>
          <a:ext cx="2286000" cy="2423582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⑨の選択パターンより選択ください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③④⑤⑥の年金受給の場合は、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受給期間を選択ください。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繰下げ選択の場合は、事務手続き上、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65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歳繰下げ満了後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20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年の年金受給としての処理となります。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（受給選択パターンの変更は可能です。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201082</xdr:colOff>
      <xdr:row>11</xdr:row>
      <xdr:rowOff>169334</xdr:rowOff>
    </xdr:from>
    <xdr:to>
      <xdr:col>5</xdr:col>
      <xdr:colOff>169332</xdr:colOff>
      <xdr:row>11</xdr:row>
      <xdr:rowOff>359834</xdr:rowOff>
    </xdr:to>
    <xdr:sp macro="" textlink="">
      <xdr:nvSpPr>
        <xdr:cNvPr id="52" name="AutoShape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582082" y="2645834"/>
          <a:ext cx="1661583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戸籍名を記入ください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349251</xdr:colOff>
      <xdr:row>14</xdr:row>
      <xdr:rowOff>21167</xdr:rowOff>
    </xdr:from>
    <xdr:to>
      <xdr:col>5</xdr:col>
      <xdr:colOff>254000</xdr:colOff>
      <xdr:row>14</xdr:row>
      <xdr:rowOff>243417</xdr:rowOff>
    </xdr:to>
    <xdr:sp macro="" textlink="">
      <xdr:nvSpPr>
        <xdr:cNvPr id="53" name="AutoShape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49251" y="3577167"/>
          <a:ext cx="1979082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11</xdr:row>
      <xdr:rowOff>211666</xdr:rowOff>
    </xdr:from>
    <xdr:to>
      <xdr:col>20</xdr:col>
      <xdr:colOff>63502</xdr:colOff>
      <xdr:row>11</xdr:row>
      <xdr:rowOff>370415</xdr:rowOff>
    </xdr:to>
    <xdr:sp macro="" textlink="">
      <xdr:nvSpPr>
        <xdr:cNvPr id="54" name="AutoShape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5651502" y="2688166"/>
          <a:ext cx="772583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400050</xdr:rowOff>
        </xdr:from>
        <xdr:to>
          <xdr:col>32</xdr:col>
          <xdr:colOff>133350</xdr:colOff>
          <xdr:row>29</xdr:row>
          <xdr:rowOff>247650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43</xdr:row>
          <xdr:rowOff>47625</xdr:rowOff>
        </xdr:from>
        <xdr:to>
          <xdr:col>1</xdr:col>
          <xdr:colOff>28575</xdr:colOff>
          <xdr:row>43</xdr:row>
          <xdr:rowOff>295275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showGridLines="0" tabSelected="1" zoomScale="90" zoomScaleNormal="90" zoomScaleSheetLayoutView="90" workbookViewId="0">
      <selection activeCell="AB9" sqref="AB9:AN9"/>
    </sheetView>
  </sheetViews>
  <sheetFormatPr defaultColWidth="4.625" defaultRowHeight="18.75" x14ac:dyDescent="0.15"/>
  <cols>
    <col min="1" max="1" width="5" style="1" customWidth="1"/>
    <col min="2" max="2" width="5.625" style="1" customWidth="1"/>
    <col min="3" max="4" width="3.625" style="1" customWidth="1"/>
    <col min="5" max="5" width="9.25" style="1" customWidth="1"/>
    <col min="6" max="6" width="3.75" style="51" customWidth="1"/>
    <col min="7" max="7" width="5.625" style="1" customWidth="1"/>
    <col min="8" max="8" width="10.75" style="1" customWidth="1"/>
    <col min="9" max="9" width="5.75" style="1" customWidth="1"/>
    <col min="10" max="10" width="8.125" style="1" customWidth="1"/>
    <col min="11" max="11" width="2.25" style="63" customWidth="1"/>
    <col min="12" max="39" width="2.25" style="1" customWidth="1"/>
    <col min="40" max="40" width="2.5" style="1" customWidth="1"/>
    <col min="41" max="41" width="2.125" style="1" customWidth="1"/>
    <col min="42" max="42" width="9.375" style="1" customWidth="1"/>
    <col min="43" max="16384" width="4.625" style="1"/>
  </cols>
  <sheetData>
    <row r="1" spans="1:42" ht="19.5" customHeight="1" x14ac:dyDescent="0.15">
      <c r="AP1" s="32" t="s">
        <v>97</v>
      </c>
    </row>
    <row r="2" spans="1:42" s="63" customFormat="1" ht="19.5" customHeight="1" x14ac:dyDescent="0.15">
      <c r="AP2" s="144" t="s">
        <v>2</v>
      </c>
    </row>
    <row r="3" spans="1:42" ht="19.5" customHeight="1" x14ac:dyDescent="0.15">
      <c r="A3" s="2" t="s">
        <v>3</v>
      </c>
    </row>
    <row r="4" spans="1:42" ht="19.5" customHeight="1" x14ac:dyDescent="0.15">
      <c r="A4" s="2"/>
    </row>
    <row r="5" spans="1:42" ht="28.5" customHeight="1" x14ac:dyDescent="0.15">
      <c r="A5" s="184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</row>
    <row r="6" spans="1:42" ht="19.7" customHeigh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AF6" s="5"/>
    </row>
    <row r="7" spans="1:42" s="94" customFormat="1" ht="22.5" customHeight="1" x14ac:dyDescent="0.15">
      <c r="A7" s="95" t="s">
        <v>98</v>
      </c>
      <c r="B7" s="96"/>
      <c r="C7" s="96"/>
      <c r="D7" s="96"/>
      <c r="E7" s="97"/>
      <c r="F7" s="97"/>
      <c r="G7" s="98"/>
      <c r="H7" s="98"/>
    </row>
    <row r="8" spans="1:42" s="94" customFormat="1" ht="25.5" customHeight="1" thickBot="1" x14ac:dyDescent="0.2">
      <c r="A8" s="33"/>
      <c r="B8" s="173" t="s">
        <v>105</v>
      </c>
      <c r="C8" s="173"/>
      <c r="D8" s="173"/>
      <c r="E8" s="174"/>
      <c r="F8" s="175"/>
      <c r="G8" s="176"/>
      <c r="H8" s="176"/>
      <c r="I8" s="158"/>
      <c r="J8" s="158"/>
      <c r="K8" s="158"/>
      <c r="L8" s="158"/>
      <c r="M8" s="105"/>
      <c r="N8" s="158"/>
      <c r="O8" s="158"/>
      <c r="U8" s="105"/>
    </row>
    <row r="9" spans="1:42" s="158" customFormat="1" ht="27" customHeight="1" thickBot="1" x14ac:dyDescent="0.2">
      <c r="A9" s="99"/>
      <c r="B9" s="100"/>
      <c r="C9" s="100"/>
      <c r="D9" s="100"/>
      <c r="E9" s="101"/>
      <c r="F9" s="101"/>
      <c r="G9" s="102"/>
      <c r="H9" s="102"/>
      <c r="I9" s="103"/>
      <c r="J9" s="103"/>
      <c r="K9" s="103"/>
      <c r="L9" s="103"/>
      <c r="M9" s="104"/>
      <c r="N9" s="103"/>
      <c r="O9" s="103"/>
      <c r="P9" s="318" t="s">
        <v>108</v>
      </c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20"/>
      <c r="AB9" s="321" t="s">
        <v>107</v>
      </c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3" t="str">
        <f>IF(OR(AB9="",AB9="yyyy/mm/dd"),"",AB9)</f>
        <v/>
      </c>
      <c r="AP9" s="324"/>
    </row>
    <row r="10" spans="1:42" ht="27" customHeight="1" thickBot="1" x14ac:dyDescent="0.2">
      <c r="A10" s="59" t="s">
        <v>31</v>
      </c>
      <c r="B10" s="152"/>
      <c r="C10" s="152"/>
      <c r="D10" s="152"/>
      <c r="E10" s="152"/>
      <c r="F10" s="57"/>
      <c r="G10" s="211"/>
      <c r="H10" s="212"/>
      <c r="I10" s="212"/>
      <c r="J10" s="212"/>
      <c r="K10" s="212"/>
      <c r="L10" s="212"/>
      <c r="M10" s="212"/>
      <c r="N10" s="212"/>
      <c r="O10" s="213"/>
      <c r="P10" s="183" t="s">
        <v>86</v>
      </c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316" t="s">
        <v>107</v>
      </c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4" t="str">
        <f>IF(OR(AB10="",AB10="yyyy/mm/dd"),"",AB10)</f>
        <v/>
      </c>
      <c r="AP10" s="315"/>
    </row>
    <row r="11" spans="1:42" ht="20.25" customHeight="1" x14ac:dyDescent="0.4">
      <c r="A11" s="188" t="s">
        <v>87</v>
      </c>
      <c r="B11" s="189"/>
      <c r="C11" s="189"/>
      <c r="D11" s="189"/>
      <c r="E11" s="189"/>
      <c r="F11" s="53"/>
      <c r="G11" s="216" t="str">
        <f>PHONETIC(G12)</f>
        <v/>
      </c>
      <c r="H11" s="217"/>
      <c r="I11" s="217"/>
      <c r="J11" s="217"/>
      <c r="K11" s="217"/>
      <c r="L11" s="217"/>
      <c r="M11" s="217"/>
      <c r="N11" s="217"/>
      <c r="O11" s="217"/>
      <c r="P11" s="165"/>
      <c r="Q11" s="8"/>
      <c r="R11" s="9"/>
      <c r="S11" s="7"/>
      <c r="T11" s="7"/>
      <c r="U11" s="10"/>
      <c r="V11" s="41" t="s">
        <v>88</v>
      </c>
      <c r="W11" s="40"/>
      <c r="X11" s="40"/>
      <c r="Y11" s="40"/>
      <c r="Z11" s="47"/>
      <c r="AA11" s="48"/>
      <c r="AB11" s="226" t="s">
        <v>106</v>
      </c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8" t="str">
        <f>IF(AB12="","",AB12)</f>
        <v/>
      </c>
      <c r="AP11" s="229"/>
    </row>
    <row r="12" spans="1:42" ht="30.95" customHeight="1" thickBot="1" x14ac:dyDescent="0.45">
      <c r="A12" s="190"/>
      <c r="B12" s="191"/>
      <c r="C12" s="191"/>
      <c r="D12" s="191"/>
      <c r="E12" s="191"/>
      <c r="F12" s="55"/>
      <c r="G12" s="214"/>
      <c r="H12" s="215"/>
      <c r="I12" s="215"/>
      <c r="J12" s="215"/>
      <c r="K12" s="215"/>
      <c r="L12" s="215"/>
      <c r="M12" s="215"/>
      <c r="N12" s="215"/>
      <c r="O12" s="215"/>
      <c r="P12" s="85"/>
      <c r="Q12" s="161"/>
      <c r="R12" s="161"/>
      <c r="S12" s="161"/>
      <c r="T12" s="161"/>
      <c r="U12" s="15"/>
      <c r="V12" s="49"/>
      <c r="W12" s="20"/>
      <c r="X12" s="20"/>
      <c r="Y12" s="20"/>
      <c r="Z12" s="20"/>
      <c r="AA12" s="50"/>
      <c r="AB12" s="203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5"/>
    </row>
    <row r="13" spans="1:42" ht="23.25" customHeight="1" x14ac:dyDescent="0.4">
      <c r="A13" s="188"/>
      <c r="B13" s="192"/>
      <c r="C13" s="192"/>
      <c r="D13" s="192"/>
      <c r="E13" s="193"/>
      <c r="F13" s="153"/>
      <c r="G13" s="46" t="s">
        <v>9</v>
      </c>
      <c r="H13" s="120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6"/>
      <c r="W13" s="9"/>
      <c r="X13" s="7"/>
      <c r="Y13" s="7"/>
      <c r="Z13" s="7"/>
      <c r="AA13" s="7"/>
      <c r="AB13" s="7"/>
      <c r="AC13" s="9"/>
      <c r="AD13" s="6"/>
      <c r="AE13" s="6"/>
      <c r="AF13" s="6"/>
      <c r="AG13" s="6"/>
      <c r="AH13" s="6"/>
      <c r="AI13" s="6"/>
      <c r="AJ13" s="6"/>
      <c r="AK13" s="17"/>
      <c r="AL13" s="17"/>
      <c r="AM13" s="17"/>
      <c r="AN13" s="7"/>
      <c r="AO13" s="7"/>
      <c r="AP13" s="18"/>
    </row>
    <row r="14" spans="1:42" ht="30.95" customHeight="1" x14ac:dyDescent="0.15">
      <c r="A14" s="163" t="s">
        <v>89</v>
      </c>
      <c r="B14" s="157"/>
      <c r="C14" s="157"/>
      <c r="D14" s="157"/>
      <c r="E14" s="154"/>
      <c r="F14" s="155"/>
      <c r="G14" s="218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20"/>
    </row>
    <row r="15" spans="1:42" ht="23.25" customHeight="1" thickBot="1" x14ac:dyDescent="0.2">
      <c r="A15" s="14"/>
      <c r="B15" s="19"/>
      <c r="C15" s="19"/>
      <c r="D15" s="19"/>
      <c r="E15" s="19"/>
      <c r="F15" s="58"/>
      <c r="G15" s="109"/>
      <c r="H15" s="22" t="s">
        <v>28</v>
      </c>
      <c r="I15" s="194" t="s">
        <v>29</v>
      </c>
      <c r="J15" s="195"/>
      <c r="K15" s="195"/>
      <c r="L15" s="195"/>
      <c r="M15" s="195"/>
      <c r="N15" s="195"/>
      <c r="O15" s="195"/>
      <c r="P15" s="195"/>
      <c r="Q15" s="195"/>
      <c r="R15" s="108" t="s">
        <v>30</v>
      </c>
      <c r="S15" s="108"/>
      <c r="T15" s="108"/>
      <c r="U15" s="108"/>
      <c r="V15" s="108"/>
      <c r="W15" s="194" t="s">
        <v>29</v>
      </c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3"/>
      <c r="AK15" s="13"/>
      <c r="AL15" s="13"/>
      <c r="AM15" s="13"/>
      <c r="AN15" s="13"/>
      <c r="AO15" s="13"/>
      <c r="AP15" s="42"/>
    </row>
    <row r="16" spans="1:42" s="21" customFormat="1" ht="28.35" customHeight="1" thickBot="1" x14ac:dyDescent="0.55000000000000004">
      <c r="A16" s="179" t="s">
        <v>90</v>
      </c>
      <c r="B16" s="43"/>
      <c r="C16" s="43"/>
      <c r="D16" s="44"/>
      <c r="E16" s="44"/>
      <c r="F16" s="45"/>
      <c r="G16" s="196" t="s">
        <v>81</v>
      </c>
      <c r="H16" s="221"/>
      <c r="I16" s="221"/>
      <c r="J16" s="221"/>
      <c r="K16" s="221"/>
      <c r="L16" s="221"/>
      <c r="M16" s="221"/>
      <c r="N16" s="221"/>
      <c r="O16" s="222"/>
      <c r="P16" s="196" t="s">
        <v>8</v>
      </c>
      <c r="Q16" s="197"/>
      <c r="R16" s="197"/>
      <c r="S16" s="198"/>
      <c r="T16" s="196" t="s">
        <v>7</v>
      </c>
      <c r="U16" s="197"/>
      <c r="V16" s="197"/>
      <c r="W16" s="198"/>
      <c r="X16" s="199" t="s">
        <v>6</v>
      </c>
      <c r="Y16" s="197"/>
      <c r="Z16" s="197"/>
      <c r="AA16" s="198"/>
      <c r="AB16" s="196" t="s">
        <v>5</v>
      </c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7"/>
    </row>
    <row r="17" spans="1:42" s="21" customFormat="1" ht="28.35" customHeight="1" thickTop="1" x14ac:dyDescent="0.15">
      <c r="A17" s="34"/>
      <c r="B17" s="12" t="s">
        <v>91</v>
      </c>
      <c r="C17" s="12"/>
      <c r="D17" s="62"/>
      <c r="E17" s="62"/>
      <c r="F17" s="38"/>
      <c r="G17" s="166"/>
      <c r="H17" s="167" t="s">
        <v>10</v>
      </c>
      <c r="I17" s="168"/>
      <c r="J17" s="168"/>
      <c r="K17" s="168"/>
      <c r="L17" s="169"/>
      <c r="M17" s="169"/>
      <c r="N17" s="169"/>
      <c r="O17" s="169"/>
      <c r="P17" s="200" t="s">
        <v>4</v>
      </c>
      <c r="Q17" s="201"/>
      <c r="R17" s="201"/>
      <c r="S17" s="202"/>
      <c r="T17" s="208" t="s">
        <v>4</v>
      </c>
      <c r="U17" s="201"/>
      <c r="V17" s="201"/>
      <c r="W17" s="202"/>
      <c r="X17" s="208">
        <v>1</v>
      </c>
      <c r="Y17" s="201"/>
      <c r="Z17" s="201"/>
      <c r="AA17" s="202"/>
      <c r="AB17" s="170"/>
      <c r="AC17" s="169"/>
      <c r="AD17" s="169"/>
      <c r="AE17" s="169"/>
      <c r="AF17" s="169" t="s">
        <v>4</v>
      </c>
      <c r="AG17" s="169"/>
      <c r="AH17" s="169"/>
      <c r="AI17" s="169"/>
      <c r="AJ17" s="169"/>
      <c r="AK17" s="171"/>
      <c r="AL17" s="171"/>
      <c r="AM17" s="171"/>
      <c r="AN17" s="171"/>
      <c r="AO17" s="171"/>
      <c r="AP17" s="172"/>
    </row>
    <row r="18" spans="1:42" s="21" customFormat="1" ht="28.35" customHeight="1" x14ac:dyDescent="0.15">
      <c r="A18" s="11"/>
      <c r="B18" s="22"/>
      <c r="C18" s="12"/>
      <c r="D18" s="22"/>
      <c r="E18" s="62"/>
      <c r="F18" s="39"/>
      <c r="G18" s="121"/>
      <c r="H18" s="122" t="s">
        <v>11</v>
      </c>
      <c r="I18" s="123"/>
      <c r="J18" s="123"/>
      <c r="K18" s="123"/>
      <c r="L18" s="124"/>
      <c r="M18" s="124"/>
      <c r="N18" s="124"/>
      <c r="O18" s="124"/>
      <c r="P18" s="185">
        <v>1</v>
      </c>
      <c r="Q18" s="209"/>
      <c r="R18" s="209"/>
      <c r="S18" s="210"/>
      <c r="T18" s="185" t="s">
        <v>4</v>
      </c>
      <c r="U18" s="209"/>
      <c r="V18" s="209"/>
      <c r="W18" s="210"/>
      <c r="X18" s="185" t="s">
        <v>4</v>
      </c>
      <c r="Y18" s="209"/>
      <c r="Z18" s="209"/>
      <c r="AA18" s="210"/>
      <c r="AB18" s="128"/>
      <c r="AC18" s="124"/>
      <c r="AD18" s="124"/>
      <c r="AE18" s="124"/>
      <c r="AF18" s="124" t="s">
        <v>4</v>
      </c>
      <c r="AG18" s="124"/>
      <c r="AH18" s="124"/>
      <c r="AI18" s="124"/>
      <c r="AJ18" s="124"/>
      <c r="AK18" s="126"/>
      <c r="AL18" s="126"/>
      <c r="AM18" s="126"/>
      <c r="AN18" s="126"/>
      <c r="AO18" s="126"/>
      <c r="AP18" s="146"/>
    </row>
    <row r="19" spans="1:42" s="21" customFormat="1" ht="28.35" customHeight="1" x14ac:dyDescent="0.15">
      <c r="A19" s="23"/>
      <c r="B19" s="24"/>
      <c r="C19" s="24"/>
      <c r="D19" s="25"/>
      <c r="E19" s="25"/>
      <c r="F19" s="38"/>
      <c r="G19" s="121"/>
      <c r="H19" s="122" t="s">
        <v>12</v>
      </c>
      <c r="I19" s="123"/>
      <c r="J19" s="123"/>
      <c r="K19" s="123"/>
      <c r="L19" s="124"/>
      <c r="M19" s="124"/>
      <c r="N19" s="124"/>
      <c r="O19" s="124"/>
      <c r="P19" s="185" t="s">
        <v>4</v>
      </c>
      <c r="Q19" s="209"/>
      <c r="R19" s="209"/>
      <c r="S19" s="210"/>
      <c r="T19" s="185">
        <v>1</v>
      </c>
      <c r="U19" s="186"/>
      <c r="V19" s="186"/>
      <c r="W19" s="187"/>
      <c r="X19" s="185" t="s">
        <v>4</v>
      </c>
      <c r="Y19" s="209"/>
      <c r="Z19" s="209"/>
      <c r="AA19" s="210"/>
      <c r="AB19" s="141"/>
      <c r="AC19" s="142"/>
      <c r="AD19" s="142"/>
      <c r="AE19" s="142"/>
      <c r="AF19" s="142"/>
      <c r="AG19" s="142"/>
      <c r="AH19" s="142"/>
      <c r="AI19" s="142"/>
      <c r="AJ19" s="142"/>
      <c r="AK19" s="143"/>
      <c r="AL19" s="143"/>
      <c r="AM19" s="143"/>
      <c r="AN19" s="143"/>
      <c r="AO19" s="143"/>
      <c r="AP19" s="147">
        <f>IF(年金選択=3,IF(OR(年金受給期間=1,年金受給期間=2,年金受給期間=3),1,0),1)</f>
        <v>1</v>
      </c>
    </row>
    <row r="20" spans="1:42" s="21" customFormat="1" ht="28.35" customHeight="1" x14ac:dyDescent="0.15">
      <c r="A20" s="23"/>
      <c r="B20" s="24"/>
      <c r="C20" s="24"/>
      <c r="D20" s="25"/>
      <c r="E20" s="25"/>
      <c r="F20" s="38"/>
      <c r="G20" s="121"/>
      <c r="H20" s="122" t="s">
        <v>13</v>
      </c>
      <c r="I20" s="123"/>
      <c r="J20" s="123"/>
      <c r="K20" s="123"/>
      <c r="L20" s="124"/>
      <c r="M20" s="124"/>
      <c r="N20" s="124"/>
      <c r="O20" s="124"/>
      <c r="P20" s="185">
        <v>0.75</v>
      </c>
      <c r="Q20" s="209"/>
      <c r="R20" s="209"/>
      <c r="S20" s="210"/>
      <c r="T20" s="185">
        <v>0.25</v>
      </c>
      <c r="U20" s="209"/>
      <c r="V20" s="209"/>
      <c r="W20" s="210"/>
      <c r="X20" s="185" t="s">
        <v>4</v>
      </c>
      <c r="Y20" s="209"/>
      <c r="Z20" s="209"/>
      <c r="AA20" s="210"/>
      <c r="AB20" s="141"/>
      <c r="AC20" s="142"/>
      <c r="AD20" s="142"/>
      <c r="AE20" s="142"/>
      <c r="AF20" s="142"/>
      <c r="AG20" s="142"/>
      <c r="AH20" s="142"/>
      <c r="AI20" s="142"/>
      <c r="AJ20" s="142"/>
      <c r="AK20" s="143"/>
      <c r="AL20" s="143"/>
      <c r="AM20" s="143"/>
      <c r="AN20" s="143"/>
      <c r="AO20" s="143"/>
      <c r="AP20" s="148">
        <f>IF(年金選択=4,IF(OR(年金受給期間=4,年金受給期間=5,年金受給期間=6),1,0),1)</f>
        <v>1</v>
      </c>
    </row>
    <row r="21" spans="1:42" s="21" customFormat="1" ht="28.35" customHeight="1" x14ac:dyDescent="0.15">
      <c r="A21" s="23"/>
      <c r="B21" s="24"/>
      <c r="C21" s="24"/>
      <c r="D21" s="25"/>
      <c r="E21" s="25"/>
      <c r="F21" s="38"/>
      <c r="G21" s="121"/>
      <c r="H21" s="122" t="s">
        <v>14</v>
      </c>
      <c r="I21" s="123"/>
      <c r="J21" s="123"/>
      <c r="K21" s="123"/>
      <c r="L21" s="124"/>
      <c r="M21" s="124"/>
      <c r="N21" s="124"/>
      <c r="O21" s="124"/>
      <c r="P21" s="185">
        <v>0.5</v>
      </c>
      <c r="Q21" s="209"/>
      <c r="R21" s="209"/>
      <c r="S21" s="210"/>
      <c r="T21" s="185">
        <v>0.5</v>
      </c>
      <c r="U21" s="209"/>
      <c r="V21" s="209"/>
      <c r="W21" s="210"/>
      <c r="X21" s="185" t="s">
        <v>4</v>
      </c>
      <c r="Y21" s="209"/>
      <c r="Z21" s="209"/>
      <c r="AA21" s="210"/>
      <c r="AB21" s="141"/>
      <c r="AC21" s="142"/>
      <c r="AD21" s="142"/>
      <c r="AE21" s="142"/>
      <c r="AF21" s="142"/>
      <c r="AG21" s="142"/>
      <c r="AH21" s="142"/>
      <c r="AI21" s="142"/>
      <c r="AJ21" s="142"/>
      <c r="AK21" s="143"/>
      <c r="AL21" s="143"/>
      <c r="AM21" s="143"/>
      <c r="AN21" s="143"/>
      <c r="AO21" s="143"/>
      <c r="AP21" s="148">
        <f>IF(年金選択=5,IF(OR(年金受給期間=7,年金受給期間=8,年金受給期間=9),1,0),1)</f>
        <v>1</v>
      </c>
    </row>
    <row r="22" spans="1:42" s="21" customFormat="1" ht="28.35" customHeight="1" x14ac:dyDescent="0.15">
      <c r="A22" s="23"/>
      <c r="B22" s="24"/>
      <c r="C22" s="24"/>
      <c r="D22" s="25"/>
      <c r="E22" s="25"/>
      <c r="F22" s="38"/>
      <c r="G22" s="121"/>
      <c r="H22" s="122" t="s">
        <v>15</v>
      </c>
      <c r="I22" s="123"/>
      <c r="J22" s="123"/>
      <c r="K22" s="123"/>
      <c r="L22" s="124"/>
      <c r="M22" s="124"/>
      <c r="N22" s="124"/>
      <c r="O22" s="124"/>
      <c r="P22" s="185">
        <v>0.25</v>
      </c>
      <c r="Q22" s="209"/>
      <c r="R22" s="209"/>
      <c r="S22" s="210"/>
      <c r="T22" s="185">
        <v>0.75</v>
      </c>
      <c r="U22" s="209"/>
      <c r="V22" s="209"/>
      <c r="W22" s="210"/>
      <c r="X22" s="185" t="s">
        <v>4</v>
      </c>
      <c r="Y22" s="209"/>
      <c r="Z22" s="209"/>
      <c r="AA22" s="210"/>
      <c r="AB22" s="141"/>
      <c r="AC22" s="142"/>
      <c r="AD22" s="142"/>
      <c r="AE22" s="142"/>
      <c r="AF22" s="142"/>
      <c r="AG22" s="142"/>
      <c r="AH22" s="142"/>
      <c r="AI22" s="142"/>
      <c r="AJ22" s="142"/>
      <c r="AK22" s="143"/>
      <c r="AL22" s="143"/>
      <c r="AM22" s="143"/>
      <c r="AN22" s="143"/>
      <c r="AO22" s="143"/>
      <c r="AP22" s="148">
        <f>IF(年金選択=6,IF(OR(年金受給期間=10,年金受給期間=11,年金受給期間=12),1,0),1)</f>
        <v>1</v>
      </c>
    </row>
    <row r="23" spans="1:42" s="21" customFormat="1" ht="28.35" customHeight="1" x14ac:dyDescent="0.15">
      <c r="A23" s="23"/>
      <c r="B23" s="24"/>
      <c r="C23" s="24"/>
      <c r="D23" s="25"/>
      <c r="E23" s="25"/>
      <c r="F23" s="38"/>
      <c r="G23" s="121"/>
      <c r="H23" s="122" t="s">
        <v>16</v>
      </c>
      <c r="I23" s="123"/>
      <c r="J23" s="123"/>
      <c r="K23" s="123"/>
      <c r="L23" s="124"/>
      <c r="M23" s="124"/>
      <c r="N23" s="124"/>
      <c r="O23" s="124"/>
      <c r="P23" s="185">
        <v>0.75</v>
      </c>
      <c r="Q23" s="209"/>
      <c r="R23" s="209"/>
      <c r="S23" s="210"/>
      <c r="T23" s="185" t="s">
        <v>4</v>
      </c>
      <c r="U23" s="209"/>
      <c r="V23" s="209"/>
      <c r="W23" s="210"/>
      <c r="X23" s="185">
        <v>0.25</v>
      </c>
      <c r="Y23" s="209"/>
      <c r="Z23" s="209"/>
      <c r="AA23" s="210"/>
      <c r="AB23" s="128"/>
      <c r="AC23" s="124"/>
      <c r="AD23" s="124"/>
      <c r="AE23" s="124"/>
      <c r="AF23" s="124" t="s">
        <v>4</v>
      </c>
      <c r="AG23" s="124"/>
      <c r="AH23" s="124"/>
      <c r="AI23" s="124"/>
      <c r="AJ23" s="124"/>
      <c r="AK23" s="126"/>
      <c r="AL23" s="126"/>
      <c r="AM23" s="126"/>
      <c r="AN23" s="126"/>
      <c r="AO23" s="126"/>
      <c r="AP23" s="127"/>
    </row>
    <row r="24" spans="1:42" s="21" customFormat="1" ht="28.35" customHeight="1" x14ac:dyDescent="0.15">
      <c r="A24" s="23"/>
      <c r="B24" s="24"/>
      <c r="C24" s="24"/>
      <c r="D24" s="25"/>
      <c r="E24" s="25"/>
      <c r="F24" s="38"/>
      <c r="G24" s="121"/>
      <c r="H24" s="122" t="s">
        <v>17</v>
      </c>
      <c r="I24" s="123"/>
      <c r="J24" s="123"/>
      <c r="K24" s="123"/>
      <c r="L24" s="124"/>
      <c r="M24" s="124"/>
      <c r="N24" s="124"/>
      <c r="O24" s="124"/>
      <c r="P24" s="185">
        <v>0.5</v>
      </c>
      <c r="Q24" s="209"/>
      <c r="R24" s="209"/>
      <c r="S24" s="210"/>
      <c r="T24" s="185" t="s">
        <v>4</v>
      </c>
      <c r="U24" s="209"/>
      <c r="V24" s="209"/>
      <c r="W24" s="210"/>
      <c r="X24" s="185">
        <v>0.5</v>
      </c>
      <c r="Y24" s="209"/>
      <c r="Z24" s="209"/>
      <c r="AA24" s="210"/>
      <c r="AB24" s="128"/>
      <c r="AC24" s="124"/>
      <c r="AD24" s="124"/>
      <c r="AE24" s="124"/>
      <c r="AF24" s="124" t="s">
        <v>4</v>
      </c>
      <c r="AG24" s="124"/>
      <c r="AH24" s="124"/>
      <c r="AI24" s="124"/>
      <c r="AJ24" s="124"/>
      <c r="AK24" s="126"/>
      <c r="AL24" s="126"/>
      <c r="AM24" s="126"/>
      <c r="AN24" s="126"/>
      <c r="AO24" s="126"/>
      <c r="AP24" s="127"/>
    </row>
    <row r="25" spans="1:42" s="21" customFormat="1" ht="28.35" customHeight="1" thickBot="1" x14ac:dyDescent="0.2">
      <c r="A25" s="27"/>
      <c r="B25" s="28"/>
      <c r="C25" s="28"/>
      <c r="D25" s="29"/>
      <c r="E25" s="29"/>
      <c r="F25" s="86"/>
      <c r="G25" s="129"/>
      <c r="H25" s="130" t="s">
        <v>18</v>
      </c>
      <c r="I25" s="131"/>
      <c r="J25" s="131"/>
      <c r="K25" s="131"/>
      <c r="L25" s="132"/>
      <c r="M25" s="132"/>
      <c r="N25" s="132"/>
      <c r="O25" s="132"/>
      <c r="P25" s="223">
        <v>0.25</v>
      </c>
      <c r="Q25" s="224"/>
      <c r="R25" s="224"/>
      <c r="S25" s="225"/>
      <c r="T25" s="223" t="s">
        <v>4</v>
      </c>
      <c r="U25" s="224"/>
      <c r="V25" s="224"/>
      <c r="W25" s="225"/>
      <c r="X25" s="223">
        <v>0.75</v>
      </c>
      <c r="Y25" s="224"/>
      <c r="Z25" s="224"/>
      <c r="AA25" s="225"/>
      <c r="AB25" s="133"/>
      <c r="AC25" s="132"/>
      <c r="AD25" s="132"/>
      <c r="AE25" s="132"/>
      <c r="AF25" s="132" t="s">
        <v>4</v>
      </c>
      <c r="AG25" s="132"/>
      <c r="AH25" s="132"/>
      <c r="AI25" s="132"/>
      <c r="AJ25" s="132"/>
      <c r="AK25" s="134"/>
      <c r="AL25" s="134"/>
      <c r="AM25" s="134"/>
      <c r="AN25" s="134"/>
      <c r="AO25" s="134"/>
      <c r="AP25" s="135"/>
    </row>
    <row r="26" spans="1:42" ht="34.5" customHeight="1" x14ac:dyDescent="0.15">
      <c r="A26" s="149" t="s">
        <v>92</v>
      </c>
      <c r="B26" s="60"/>
      <c r="C26" s="60"/>
      <c r="D26" s="60"/>
      <c r="E26" s="60"/>
      <c r="F26" s="61"/>
      <c r="G26" s="139"/>
      <c r="H26" s="136" t="s">
        <v>19</v>
      </c>
      <c r="I26" s="288" t="s">
        <v>25</v>
      </c>
      <c r="J26" s="289"/>
      <c r="K26" s="290" t="str">
        <f>IF(振込先選択=6,"ﾕｳﾁｮ",PHONETIC(I27))</f>
        <v/>
      </c>
      <c r="L26" s="290"/>
      <c r="M26" s="290"/>
      <c r="N26" s="290"/>
      <c r="O26" s="290"/>
      <c r="P26" s="290"/>
      <c r="Q26" s="290"/>
      <c r="R26" s="290"/>
      <c r="S26" s="294" t="str">
        <f>VLOOKUP(振込先選択,振込先_TBL,3,FALSE)</f>
        <v>　</v>
      </c>
      <c r="T26" s="294"/>
      <c r="U26" s="294"/>
      <c r="V26" s="294"/>
      <c r="W26" s="295"/>
      <c r="X26" s="288" t="s">
        <v>26</v>
      </c>
      <c r="Y26" s="289"/>
      <c r="Z26" s="289"/>
      <c r="AA26" s="289"/>
      <c r="AB26" s="289"/>
      <c r="AC26" s="289"/>
      <c r="AD26" s="290" t="str">
        <f>PHONETIC(X27)</f>
        <v/>
      </c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145" t="str">
        <f>IF(支店本店選択=0,"",IF(支店本店選択=1,"ｼﾃﾝ","ﾎﾝﾃﾝ"))</f>
        <v/>
      </c>
    </row>
    <row r="27" spans="1:42" ht="34.5" customHeight="1" x14ac:dyDescent="0.15">
      <c r="A27" s="156"/>
      <c r="B27" s="22"/>
      <c r="C27" s="22"/>
      <c r="D27" s="22"/>
      <c r="E27" s="22"/>
      <c r="F27" s="52"/>
      <c r="G27" s="125"/>
      <c r="H27" s="137" t="s">
        <v>20</v>
      </c>
      <c r="I27" s="301" t="str">
        <f>IF(振込先選択=6,"ゆうちょ","")</f>
        <v/>
      </c>
      <c r="J27" s="302"/>
      <c r="K27" s="302"/>
      <c r="L27" s="302"/>
      <c r="M27" s="302"/>
      <c r="N27" s="302"/>
      <c r="O27" s="302"/>
      <c r="P27" s="302"/>
      <c r="Q27" s="302"/>
      <c r="R27" s="302"/>
      <c r="S27" s="305" t="str">
        <f>VLOOKUP(振込先選択,振込先_TBL,2,FALSE)</f>
        <v>　</v>
      </c>
      <c r="T27" s="306"/>
      <c r="U27" s="306"/>
      <c r="V27" s="306"/>
      <c r="W27" s="307"/>
      <c r="X27" s="280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2"/>
      <c r="AM27" s="282"/>
      <c r="AN27" s="282"/>
      <c r="AO27" s="283"/>
      <c r="AP27" s="87"/>
    </row>
    <row r="28" spans="1:42" ht="34.5" customHeight="1" x14ac:dyDescent="0.15">
      <c r="A28" s="156"/>
      <c r="B28" s="22"/>
      <c r="C28" s="22"/>
      <c r="D28" s="22"/>
      <c r="E28" s="66"/>
      <c r="F28" s="52"/>
      <c r="G28" s="125"/>
      <c r="H28" s="137" t="s">
        <v>21</v>
      </c>
      <c r="I28" s="303"/>
      <c r="J28" s="304"/>
      <c r="K28" s="304"/>
      <c r="L28" s="304"/>
      <c r="M28" s="304"/>
      <c r="N28" s="304"/>
      <c r="O28" s="304"/>
      <c r="P28" s="304"/>
      <c r="Q28" s="304"/>
      <c r="R28" s="304"/>
      <c r="S28" s="308"/>
      <c r="T28" s="308"/>
      <c r="U28" s="308"/>
      <c r="V28" s="308"/>
      <c r="W28" s="309"/>
      <c r="X28" s="284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6"/>
      <c r="AM28" s="286"/>
      <c r="AN28" s="286"/>
      <c r="AO28" s="287"/>
      <c r="AP28" s="88"/>
    </row>
    <row r="29" spans="1:42" ht="34.5" customHeight="1" x14ac:dyDescent="0.15">
      <c r="A29" s="156"/>
      <c r="B29" s="22"/>
      <c r="C29" s="22"/>
      <c r="D29" s="22"/>
      <c r="E29" s="66"/>
      <c r="F29" s="52"/>
      <c r="G29" s="125"/>
      <c r="H29" s="137" t="s">
        <v>22</v>
      </c>
      <c r="I29" s="291" t="s">
        <v>63</v>
      </c>
      <c r="J29" s="300"/>
      <c r="K29" s="291" t="s">
        <v>66</v>
      </c>
      <c r="L29" s="292"/>
      <c r="M29" s="292"/>
      <c r="N29" s="293"/>
      <c r="O29" s="291" t="s">
        <v>65</v>
      </c>
      <c r="P29" s="292"/>
      <c r="Q29" s="292"/>
      <c r="R29" s="292"/>
      <c r="S29" s="292"/>
      <c r="T29" s="292"/>
      <c r="U29" s="292"/>
      <c r="V29" s="292"/>
      <c r="W29" s="293"/>
      <c r="X29" s="291" t="s">
        <v>109</v>
      </c>
      <c r="Y29" s="296"/>
      <c r="Z29" s="296"/>
      <c r="AA29" s="296"/>
      <c r="AB29" s="296"/>
      <c r="AC29" s="296"/>
      <c r="AD29" s="296"/>
      <c r="AE29" s="296"/>
      <c r="AF29" s="297"/>
      <c r="AG29" s="298" t="s">
        <v>82</v>
      </c>
      <c r="AH29" s="299"/>
      <c r="AI29" s="299"/>
      <c r="AJ29" s="299"/>
      <c r="AK29" s="299"/>
      <c r="AL29" s="299"/>
      <c r="AM29" s="299"/>
      <c r="AN29" s="299"/>
      <c r="AO29" s="299"/>
      <c r="AP29" s="106" t="str">
        <f>IF(AG30="","",LEN(AG30))</f>
        <v/>
      </c>
    </row>
    <row r="30" spans="1:42" ht="34.5" customHeight="1" x14ac:dyDescent="0.15">
      <c r="A30" s="156"/>
      <c r="B30" s="22"/>
      <c r="C30" s="22"/>
      <c r="D30" s="22"/>
      <c r="E30" s="66"/>
      <c r="F30" s="52"/>
      <c r="G30" s="125"/>
      <c r="H30" s="137" t="s">
        <v>23</v>
      </c>
      <c r="I30" s="241"/>
      <c r="J30" s="242"/>
      <c r="K30" s="245" t="s">
        <v>64</v>
      </c>
      <c r="L30" s="262"/>
      <c r="M30" s="262"/>
      <c r="N30" s="263"/>
      <c r="O30" s="247"/>
      <c r="P30" s="248"/>
      <c r="Q30" s="248"/>
      <c r="R30" s="248"/>
      <c r="S30" s="248"/>
      <c r="T30" s="248"/>
      <c r="U30" s="248"/>
      <c r="V30" s="248"/>
      <c r="W30" s="249"/>
      <c r="X30" s="310" t="str">
        <f>IF(氏名カナチェック,G11,"")</f>
        <v/>
      </c>
      <c r="Y30" s="311"/>
      <c r="Z30" s="311"/>
      <c r="AA30" s="311"/>
      <c r="AB30" s="311"/>
      <c r="AC30" s="311"/>
      <c r="AD30" s="311"/>
      <c r="AE30" s="311"/>
      <c r="AF30" s="311"/>
      <c r="AG30" s="266"/>
      <c r="AH30" s="267"/>
      <c r="AI30" s="267"/>
      <c r="AJ30" s="267"/>
      <c r="AK30" s="267"/>
      <c r="AL30" s="267"/>
      <c r="AM30" s="267"/>
      <c r="AN30" s="267"/>
      <c r="AO30" s="267"/>
      <c r="AP30" s="268"/>
    </row>
    <row r="31" spans="1:42" ht="34.5" customHeight="1" thickBot="1" x14ac:dyDescent="0.2">
      <c r="A31" s="54"/>
      <c r="B31" s="150"/>
      <c r="C31" s="150"/>
      <c r="D31" s="150"/>
      <c r="E31" s="67"/>
      <c r="F31" s="55"/>
      <c r="G31" s="140"/>
      <c r="H31" s="138" t="s">
        <v>24</v>
      </c>
      <c r="I31" s="243"/>
      <c r="J31" s="244"/>
      <c r="K31" s="246"/>
      <c r="L31" s="264"/>
      <c r="M31" s="264"/>
      <c r="N31" s="265"/>
      <c r="O31" s="250"/>
      <c r="P31" s="251"/>
      <c r="Q31" s="251"/>
      <c r="R31" s="251"/>
      <c r="S31" s="251"/>
      <c r="T31" s="251"/>
      <c r="U31" s="251"/>
      <c r="V31" s="251"/>
      <c r="W31" s="252"/>
      <c r="X31" s="312"/>
      <c r="Y31" s="313"/>
      <c r="Z31" s="313"/>
      <c r="AA31" s="313"/>
      <c r="AB31" s="313"/>
      <c r="AC31" s="313"/>
      <c r="AD31" s="313"/>
      <c r="AE31" s="313"/>
      <c r="AF31" s="313"/>
      <c r="AG31" s="269"/>
      <c r="AH31" s="270"/>
      <c r="AI31" s="270"/>
      <c r="AJ31" s="270"/>
      <c r="AK31" s="270"/>
      <c r="AL31" s="270"/>
      <c r="AM31" s="270"/>
      <c r="AN31" s="270"/>
      <c r="AO31" s="270"/>
      <c r="AP31" s="271"/>
    </row>
    <row r="32" spans="1:42" s="21" customFormat="1" ht="28.35" customHeight="1" x14ac:dyDescent="0.4">
      <c r="A32" s="35" t="s">
        <v>93</v>
      </c>
      <c r="B32" s="89"/>
      <c r="C32" s="89"/>
      <c r="D32" s="89"/>
      <c r="E32" s="89"/>
      <c r="F32" s="89"/>
      <c r="G32" s="90"/>
      <c r="H32" s="253" t="s">
        <v>100</v>
      </c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5"/>
    </row>
    <row r="33" spans="1:42" s="21" customFormat="1" ht="28.35" customHeight="1" x14ac:dyDescent="0.4">
      <c r="A33" s="164"/>
      <c r="B33" s="19" t="s">
        <v>102</v>
      </c>
      <c r="C33" s="36"/>
      <c r="D33" s="36"/>
      <c r="E33" s="36"/>
      <c r="F33" s="36"/>
      <c r="G33" s="91"/>
      <c r="H33" s="256" t="s">
        <v>99</v>
      </c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8"/>
    </row>
    <row r="34" spans="1:42" s="21" customFormat="1" ht="28.35" customHeight="1" thickBot="1" x14ac:dyDescent="0.45">
      <c r="A34" s="30"/>
      <c r="B34" s="31"/>
      <c r="C34" s="31"/>
      <c r="D34" s="150"/>
      <c r="E34" s="150"/>
      <c r="F34" s="150"/>
      <c r="G34" s="92"/>
      <c r="H34" s="230" t="s">
        <v>0</v>
      </c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2"/>
    </row>
    <row r="35" spans="1:42" s="21" customFormat="1" ht="24" customHeight="1" x14ac:dyDescent="0.15">
      <c r="A35" s="239" t="s">
        <v>104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36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8"/>
    </row>
    <row r="36" spans="1:42" s="21" customFormat="1" ht="28.35" customHeight="1" x14ac:dyDescent="0.2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5"/>
    </row>
    <row r="37" spans="1:42" s="21" customFormat="1" ht="28.35" customHeight="1" x14ac:dyDescent="0.2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4"/>
    </row>
    <row r="38" spans="1:42" s="21" customFormat="1" ht="28.35" customHeight="1" x14ac:dyDescent="0.2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4"/>
    </row>
    <row r="39" spans="1:42" s="21" customFormat="1" ht="28.35" customHeight="1" thickBot="1" x14ac:dyDescent="0.25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7"/>
    </row>
    <row r="40" spans="1:42" s="37" customFormat="1" ht="28.5" customHeight="1" x14ac:dyDescent="0.4">
      <c r="A40" s="110" t="s">
        <v>101</v>
      </c>
      <c r="B40" s="111"/>
      <c r="C40" s="22"/>
      <c r="D40" s="22"/>
      <c r="E40" s="112"/>
      <c r="F40" s="112"/>
      <c r="G40" s="113"/>
      <c r="H40" s="113"/>
      <c r="I40" s="114"/>
      <c r="J40" s="114"/>
      <c r="K40" s="114"/>
      <c r="L40" s="115"/>
      <c r="M40" s="114"/>
      <c r="N40" s="116"/>
      <c r="O40" s="22"/>
      <c r="P40" s="22"/>
      <c r="Q40" s="22"/>
      <c r="R40" s="115"/>
      <c r="S40" s="117"/>
      <c r="T40" s="160"/>
      <c r="U40" s="117"/>
      <c r="V40" s="22"/>
      <c r="W40" s="22"/>
      <c r="X40" s="22"/>
      <c r="Y40" s="22"/>
      <c r="Z40" s="22"/>
      <c r="AA40" s="22"/>
      <c r="AB40" s="118"/>
      <c r="AC40" s="22"/>
      <c r="AD40" s="22"/>
      <c r="AE40" s="22"/>
      <c r="AF40" s="22"/>
      <c r="AG40" s="22"/>
      <c r="AH40" s="22"/>
      <c r="AI40" s="115"/>
      <c r="AJ40" s="115"/>
      <c r="AK40" s="115"/>
      <c r="AL40" s="115"/>
      <c r="AM40" s="115"/>
      <c r="AN40" s="115"/>
      <c r="AO40" s="22"/>
      <c r="AP40" s="119"/>
    </row>
    <row r="41" spans="1:42" s="37" customFormat="1" ht="28.35" customHeight="1" x14ac:dyDescent="0.15">
      <c r="A41" s="151"/>
      <c r="B41" s="256" t="s">
        <v>94</v>
      </c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8"/>
    </row>
    <row r="42" spans="1:42" s="37" customFormat="1" ht="28.35" customHeight="1" x14ac:dyDescent="0.15">
      <c r="A42" s="151"/>
      <c r="B42" s="256" t="s">
        <v>95</v>
      </c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60"/>
    </row>
    <row r="43" spans="1:42" s="37" customFormat="1" ht="28.35" customHeight="1" x14ac:dyDescent="0.15">
      <c r="A43" s="151"/>
      <c r="B43" s="261" t="s">
        <v>103</v>
      </c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60"/>
    </row>
    <row r="44" spans="1:42" s="37" customFormat="1" ht="28.35" customHeight="1" thickBot="1" x14ac:dyDescent="0.2">
      <c r="A44" s="177"/>
      <c r="B44" s="162" t="s">
        <v>96</v>
      </c>
      <c r="C44" s="162"/>
      <c r="D44" s="162"/>
      <c r="E44" s="162"/>
      <c r="F44" s="278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180" t="s">
        <v>80</v>
      </c>
    </row>
    <row r="45" spans="1:42" s="37" customFormat="1" ht="33" customHeight="1" x14ac:dyDescent="0.35">
      <c r="A45" s="26"/>
      <c r="B45" s="33"/>
      <c r="C45" s="33"/>
      <c r="D45" s="33"/>
      <c r="E45" s="33"/>
      <c r="F45" s="181"/>
      <c r="G45" s="7"/>
      <c r="H45" s="7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K45" s="33"/>
      <c r="AL45" s="33"/>
      <c r="AM45" s="33"/>
      <c r="AN45" s="33"/>
      <c r="AO45" s="33"/>
      <c r="AP45" s="178" t="s">
        <v>68</v>
      </c>
    </row>
  </sheetData>
  <sheetProtection sheet="1" objects="1" scenarios="1"/>
  <mergeCells count="81">
    <mergeCell ref="AO10:AP10"/>
    <mergeCell ref="AB10:AN10"/>
    <mergeCell ref="P9:AA9"/>
    <mergeCell ref="AB9:AN9"/>
    <mergeCell ref="AO9:AP9"/>
    <mergeCell ref="F44:AO44"/>
    <mergeCell ref="X27:AO28"/>
    <mergeCell ref="I26:J26"/>
    <mergeCell ref="K26:R26"/>
    <mergeCell ref="O29:W29"/>
    <mergeCell ref="AD26:AO26"/>
    <mergeCell ref="S26:W26"/>
    <mergeCell ref="X26:AC26"/>
    <mergeCell ref="X29:AF29"/>
    <mergeCell ref="K29:N29"/>
    <mergeCell ref="AG29:AO29"/>
    <mergeCell ref="I29:J29"/>
    <mergeCell ref="I27:R28"/>
    <mergeCell ref="S27:W28"/>
    <mergeCell ref="X30:AF31"/>
    <mergeCell ref="B41:AP41"/>
    <mergeCell ref="B42:AP42"/>
    <mergeCell ref="B43:AP43"/>
    <mergeCell ref="L30:N31"/>
    <mergeCell ref="AG30:AP31"/>
    <mergeCell ref="A37:AP37"/>
    <mergeCell ref="A38:AP38"/>
    <mergeCell ref="A39:AP39"/>
    <mergeCell ref="AB11:AN11"/>
    <mergeCell ref="AO11:AP11"/>
    <mergeCell ref="H34:AP34"/>
    <mergeCell ref="A36:AP36"/>
    <mergeCell ref="K35:AP35"/>
    <mergeCell ref="A35:J35"/>
    <mergeCell ref="I30:J31"/>
    <mergeCell ref="K30:K31"/>
    <mergeCell ref="O30:W31"/>
    <mergeCell ref="H32:AP32"/>
    <mergeCell ref="H33:AP33"/>
    <mergeCell ref="X20:AA20"/>
    <mergeCell ref="X21:AA21"/>
    <mergeCell ref="X22:AA22"/>
    <mergeCell ref="T23:W23"/>
    <mergeCell ref="X25:AA25"/>
    <mergeCell ref="T25:W25"/>
    <mergeCell ref="T24:W24"/>
    <mergeCell ref="P25:S25"/>
    <mergeCell ref="P24:S24"/>
    <mergeCell ref="X24:AA24"/>
    <mergeCell ref="X23:AA23"/>
    <mergeCell ref="G11:O11"/>
    <mergeCell ref="P22:S22"/>
    <mergeCell ref="T20:W20"/>
    <mergeCell ref="T21:W21"/>
    <mergeCell ref="T22:W22"/>
    <mergeCell ref="P20:S20"/>
    <mergeCell ref="P21:S21"/>
    <mergeCell ref="P19:S19"/>
    <mergeCell ref="X19:AA19"/>
    <mergeCell ref="P18:S18"/>
    <mergeCell ref="G14:AP14"/>
    <mergeCell ref="T18:W18"/>
    <mergeCell ref="T17:W17"/>
    <mergeCell ref="P23:S23"/>
    <mergeCell ref="G16:O16"/>
    <mergeCell ref="A5:AP5"/>
    <mergeCell ref="T19:W19"/>
    <mergeCell ref="A11:E12"/>
    <mergeCell ref="A13:E13"/>
    <mergeCell ref="W15:AI15"/>
    <mergeCell ref="P16:S16"/>
    <mergeCell ref="T16:W16"/>
    <mergeCell ref="X16:AA16"/>
    <mergeCell ref="P17:S17"/>
    <mergeCell ref="AB12:AP12"/>
    <mergeCell ref="AB16:AP16"/>
    <mergeCell ref="I15:Q15"/>
    <mergeCell ref="X17:AA17"/>
    <mergeCell ref="X18:AA18"/>
    <mergeCell ref="G10:O10"/>
    <mergeCell ref="G12:O12"/>
  </mergeCells>
  <phoneticPr fontId="2"/>
  <conditionalFormatting sqref="AB19:AP19">
    <cfRule type="expression" dxfId="68" priority="27">
      <formula>$AP$19=0</formula>
    </cfRule>
  </conditionalFormatting>
  <conditionalFormatting sqref="AB20:AP20">
    <cfRule type="expression" dxfId="67" priority="26">
      <formula>$AP$20=0</formula>
    </cfRule>
  </conditionalFormatting>
  <conditionalFormatting sqref="AB21:AP21">
    <cfRule type="expression" dxfId="66" priority="25">
      <formula>$AP$21=0</formula>
    </cfRule>
  </conditionalFormatting>
  <conditionalFormatting sqref="AB22:AP22">
    <cfRule type="expression" dxfId="65" priority="24">
      <formula>$AP$22=0</formula>
    </cfRule>
  </conditionalFormatting>
  <conditionalFormatting sqref="G12:O12">
    <cfRule type="containsBlanks" dxfId="64" priority="102">
      <formula>LEN(TRIM(G12))=0</formula>
    </cfRule>
  </conditionalFormatting>
  <conditionalFormatting sqref="AB12:AP12 H13 G10:O10 G14:AP14">
    <cfRule type="containsBlanks" dxfId="63" priority="101">
      <formula>LEN(TRIM(G10))=0</formula>
    </cfRule>
  </conditionalFormatting>
  <conditionalFormatting sqref="I15:Q15">
    <cfRule type="containsText" dxfId="62" priority="83" operator="containsText" text="ＸＸＸ－ＸＸＸＸ－ＸＸＸＸ">
      <formula>NOT(ISERROR(SEARCH("ＸＸＸ－ＸＸＸＸ－ＸＸＸＸ",I15)))</formula>
    </cfRule>
    <cfRule type="containsBlanks" dxfId="61" priority="84">
      <formula>LEN(TRIM(I15))=0</formula>
    </cfRule>
  </conditionalFormatting>
  <conditionalFormatting sqref="W15:AI15">
    <cfRule type="containsText" dxfId="60" priority="81" operator="containsText" text="ＸＸＸ－ＸＸＸＸ－ＸＸＸＸ">
      <formula>NOT(ISERROR(SEARCH("ＸＸＸ－ＸＸＸＸ－ＸＸＸＸ",W15)))</formula>
    </cfRule>
    <cfRule type="containsBlanks" dxfId="59" priority="82">
      <formula>LEN(TRIM(W15))=0</formula>
    </cfRule>
  </conditionalFormatting>
  <conditionalFormatting sqref="I27">
    <cfRule type="expression" dxfId="58" priority="76">
      <formula>AND(OR(振込先選択=1,振込先選択=2,振込先選択=3,振込先選択=4,振込先選択=5),$I$27="")</formula>
    </cfRule>
    <cfRule type="expression" dxfId="57" priority="77">
      <formula>振込先選択=0</formula>
    </cfRule>
  </conditionalFormatting>
  <conditionalFormatting sqref="AP27:AP28">
    <cfRule type="expression" dxfId="56" priority="58">
      <formula>振込先選択=6</formula>
    </cfRule>
  </conditionalFormatting>
  <conditionalFormatting sqref="X27:AO28">
    <cfRule type="expression" dxfId="55" priority="59">
      <formula>振込先選択=6</formula>
    </cfRule>
    <cfRule type="cellIs" dxfId="54" priority="73" operator="equal">
      <formula>""</formula>
    </cfRule>
  </conditionalFormatting>
  <conditionalFormatting sqref="I30:J31">
    <cfRule type="expression" dxfId="53" priority="60">
      <formula>振込先選択&lt;&gt;6</formula>
    </cfRule>
    <cfRule type="expression" dxfId="52" priority="64">
      <formula>AND(振込先選択=6,$I$30="")</formula>
    </cfRule>
    <cfRule type="expression" dxfId="51" priority="65">
      <formula>IF(($I$30-ROUNDDOWN($I$30/10,0)*10)&lt;&gt;0,1,0)</formula>
    </cfRule>
    <cfRule type="expression" dxfId="50" priority="70">
      <formula>$I$30&lt;10000</formula>
    </cfRule>
    <cfRule type="expression" dxfId="49" priority="71">
      <formula>$I$30&gt;19990</formula>
    </cfRule>
  </conditionalFormatting>
  <conditionalFormatting sqref="K30:N31">
    <cfRule type="expression" dxfId="48" priority="63">
      <formula>振込先選択&lt;&gt;6</formula>
    </cfRule>
  </conditionalFormatting>
  <conditionalFormatting sqref="O30:W31">
    <cfRule type="expression" dxfId="47" priority="35">
      <formula>振込先選択&lt;&gt;6</formula>
    </cfRule>
    <cfRule type="expression" dxfId="46" priority="61">
      <formula>$O$30=""</formula>
    </cfRule>
    <cfRule type="expression" dxfId="45" priority="62">
      <formula>($O$30-ROUNDDOWN($O$30/10,0)*10)&lt;&gt;1</formula>
    </cfRule>
  </conditionalFormatting>
  <conditionalFormatting sqref="AD26:AP26">
    <cfRule type="expression" dxfId="44" priority="57">
      <formula>振込先選択=6</formula>
    </cfRule>
  </conditionalFormatting>
  <conditionalFormatting sqref="AG30:AP31">
    <cfRule type="expression" dxfId="43" priority="54">
      <formula>振込先選択=6</formula>
    </cfRule>
    <cfRule type="expression" dxfId="42" priority="56">
      <formula>AND(振込先選択&lt;&gt;6,$AG$30="")</formula>
    </cfRule>
  </conditionalFormatting>
  <conditionalFormatting sqref="X30:AF31">
    <cfRule type="expression" dxfId="41" priority="34">
      <formula>$X$30=""</formula>
    </cfRule>
  </conditionalFormatting>
  <conditionalFormatting sqref="AB9:AN9">
    <cfRule type="expression" dxfId="40" priority="4">
      <formula>$AB$9=""</formula>
    </cfRule>
    <cfRule type="expression" dxfId="39" priority="3">
      <formula>$AB$9="yyyy/mm/dd"</formula>
    </cfRule>
  </conditionalFormatting>
  <conditionalFormatting sqref="AB10:AN10">
    <cfRule type="expression" dxfId="38" priority="2">
      <formula>$AB$10=""</formula>
    </cfRule>
    <cfRule type="expression" dxfId="37" priority="1">
      <formula>$AB$10="yyyy/mm/dd"</formula>
    </cfRule>
  </conditionalFormatting>
  <printOptions horizontalCentered="1"/>
  <pageMargins left="0.53" right="0.26" top="0.47244094488188981" bottom="0.21" header="0" footer="0.16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Option Button 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16</xdr:row>
                    <xdr:rowOff>47625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47625</xdr:rowOff>
                  </from>
                  <to>
                    <xdr:col>7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47625</xdr:rowOff>
                  </from>
                  <to>
                    <xdr:col>7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Option Button 6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47625</xdr:rowOff>
                  </from>
                  <to>
                    <xdr:col>7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Option Button 7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47625</xdr:rowOff>
                  </from>
                  <to>
                    <xdr:col>7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Option Button 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47625</xdr:rowOff>
                  </from>
                  <to>
                    <xdr:col>7</xdr:col>
                    <xdr:colOff>66675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Option Button 9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47625</xdr:rowOff>
                  </from>
                  <to>
                    <xdr:col>7</xdr:col>
                    <xdr:colOff>66675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Option Button 1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47625</xdr:rowOff>
                  </from>
                  <to>
                    <xdr:col>7</xdr:col>
                    <xdr:colOff>85725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Option Button 11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47625</xdr:rowOff>
                  </from>
                  <to>
                    <xdr:col>7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Option Button 16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18</xdr:row>
                    <xdr:rowOff>19050</xdr:rowOff>
                  </from>
                  <to>
                    <xdr:col>31</xdr:col>
                    <xdr:colOff>104775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Option Button 17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18</xdr:row>
                    <xdr:rowOff>19050</xdr:rowOff>
                  </from>
                  <to>
                    <xdr:col>35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Option Button 18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18</xdr:row>
                    <xdr:rowOff>19050</xdr:rowOff>
                  </from>
                  <to>
                    <xdr:col>39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6" name="Option Button 20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19</xdr:row>
                    <xdr:rowOff>19050</xdr:rowOff>
                  </from>
                  <to>
                    <xdr:col>31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7" name="Option Button 21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19</xdr:row>
                    <xdr:rowOff>19050</xdr:rowOff>
                  </from>
                  <to>
                    <xdr:col>35</xdr:col>
                    <xdr:colOff>95250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8" name="Option Button 22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19</xdr:row>
                    <xdr:rowOff>19050</xdr:rowOff>
                  </from>
                  <to>
                    <xdr:col>39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9" name="Option Button 23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20</xdr:row>
                    <xdr:rowOff>19050</xdr:rowOff>
                  </from>
                  <to>
                    <xdr:col>31</xdr:col>
                    <xdr:colOff>104775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Option Button 24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20</xdr:row>
                    <xdr:rowOff>19050</xdr:rowOff>
                  </from>
                  <to>
                    <xdr:col>35</xdr:col>
                    <xdr:colOff>95250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Option Button 25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20</xdr:row>
                    <xdr:rowOff>19050</xdr:rowOff>
                  </from>
                  <to>
                    <xdr:col>39</xdr:col>
                    <xdr:colOff>57150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Option Button 26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19050</xdr:rowOff>
                  </from>
                  <to>
                    <xdr:col>31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Option Button 27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21</xdr:row>
                    <xdr:rowOff>19050</xdr:rowOff>
                  </from>
                  <to>
                    <xdr:col>35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Option Button 28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21</xdr:row>
                    <xdr:rowOff>19050</xdr:rowOff>
                  </from>
                  <to>
                    <xdr:col>39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グループ　年金受給期間">
              <controlPr defaultSize="0" autoFill="0" autoPict="0">
                <anchor moveWithCells="1">
                  <from>
                    <xdr:col>26</xdr:col>
                    <xdr:colOff>95250</xdr:colOff>
                    <xdr:row>16</xdr:row>
                    <xdr:rowOff>47625</xdr:rowOff>
                  </from>
                  <to>
                    <xdr:col>41</xdr:col>
                    <xdr:colOff>381000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6" name="Option Button 42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9525</xdr:rowOff>
                  </from>
                  <to>
                    <xdr:col>6</xdr:col>
                    <xdr:colOff>314325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Option Button 43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9525</xdr:rowOff>
                  </from>
                  <to>
                    <xdr:col>6</xdr:col>
                    <xdr:colOff>323850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8" name="Option Button 44">
              <controlPr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9525</xdr:rowOff>
                  </from>
                  <to>
                    <xdr:col>6</xdr:col>
                    <xdr:colOff>323850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9" name="Option Button 49">
              <controlPr defaultSize="0" autoFill="0" autoLine="0" autoPict="0">
                <anchor moveWithCells="1">
                  <from>
                    <xdr:col>6</xdr:col>
                    <xdr:colOff>95250</xdr:colOff>
                    <xdr:row>28</xdr:row>
                    <xdr:rowOff>9525</xdr:rowOff>
                  </from>
                  <to>
                    <xdr:col>6</xdr:col>
                    <xdr:colOff>323850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0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9525</xdr:rowOff>
                  </from>
                  <to>
                    <xdr:col>6</xdr:col>
                    <xdr:colOff>323850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1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9525</xdr:rowOff>
                  </from>
                  <to>
                    <xdr:col>6</xdr:col>
                    <xdr:colOff>323850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2" name="Option Button 53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26</xdr:row>
                    <xdr:rowOff>28575</xdr:rowOff>
                  </from>
                  <to>
                    <xdr:col>41</xdr:col>
                    <xdr:colOff>609600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3" name="Option Button 54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26</xdr:row>
                    <xdr:rowOff>333375</xdr:rowOff>
                  </from>
                  <to>
                    <xdr:col>41</xdr:col>
                    <xdr:colOff>609600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4" name="Option Button 56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85725</xdr:rowOff>
                  </from>
                  <to>
                    <xdr:col>25</xdr:col>
                    <xdr:colOff>9525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5" name="Option Button 57">
              <controlPr locked="0" defaultSize="0" autoFill="0" autoLine="0" autoPict="0">
                <anchor moveWithCells="1">
                  <from>
                    <xdr:col>23</xdr:col>
                    <xdr:colOff>142875</xdr:colOff>
                    <xdr:row>11</xdr:row>
                    <xdr:rowOff>85725</xdr:rowOff>
                  </from>
                  <to>
                    <xdr:col>27</xdr:col>
                    <xdr:colOff>142875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6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10</xdr:row>
                    <xdr:rowOff>104775</xdr:rowOff>
                  </from>
                  <to>
                    <xdr:col>28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7" name="Check Box 66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57150</xdr:rowOff>
                  </from>
                  <to>
                    <xdr:col>6</xdr:col>
                    <xdr:colOff>390525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8" name="Check Box 6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57150</xdr:rowOff>
                  </from>
                  <to>
                    <xdr:col>6</xdr:col>
                    <xdr:colOff>390525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9" name="Check Box 68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57150</xdr:rowOff>
                  </from>
                  <to>
                    <xdr:col>6</xdr:col>
                    <xdr:colOff>390525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0" name="Check Box 70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47625</xdr:rowOff>
                  </from>
                  <to>
                    <xdr:col>1</xdr:col>
                    <xdr:colOff>28575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1" name="Check Box 71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2" name="Check Box 73">
              <controlPr defaultSize="0" autoFill="0" autoLine="0" autoPict="0">
                <anchor moveWithCells="1">
                  <from>
                    <xdr:col>0</xdr:col>
                    <xdr:colOff>76200</xdr:colOff>
                    <xdr:row>42</xdr:row>
                    <xdr:rowOff>47625</xdr:rowOff>
                  </from>
                  <to>
                    <xdr:col>1</xdr:col>
                    <xdr:colOff>28575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" name="Check Box 74">
              <controlPr defaultSize="0" autoFill="0" autoLine="0" autoPict="0">
                <anchor moveWithCells="1">
                  <from>
                    <xdr:col>0</xdr:col>
                    <xdr:colOff>76200</xdr:colOff>
                    <xdr:row>43</xdr:row>
                    <xdr:rowOff>47625</xdr:rowOff>
                  </from>
                  <to>
                    <xdr:col>1</xdr:col>
                    <xdr:colOff>28575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" name="グループ　年金選択">
              <controlPr defaultSize="0" autoFill="0" autoPict="0">
                <anchor moveWithCells="1">
                  <from>
                    <xdr:col>5</xdr:col>
                    <xdr:colOff>171450</xdr:colOff>
                    <xdr:row>15</xdr:row>
                    <xdr:rowOff>247650</xdr:rowOff>
                  </from>
                  <to>
                    <xdr:col>7</xdr:col>
                    <xdr:colOff>190500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5" name="グループ　本店支店">
              <controlPr defaultSize="0" autoFill="0" autoPict="0">
                <anchor moveWithCells="1">
                  <from>
                    <xdr:col>40</xdr:col>
                    <xdr:colOff>66675</xdr:colOff>
                    <xdr:row>25</xdr:row>
                    <xdr:rowOff>171450</xdr:rowOff>
                  </from>
                  <to>
                    <xdr:col>42</xdr:col>
                    <xdr:colOff>95250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6" name="グループ　振込先">
              <controlPr defaultSize="0" autoFill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7</xdr:col>
                    <xdr:colOff>352425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7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400050</xdr:rowOff>
                  </from>
                  <to>
                    <xdr:col>32</xdr:col>
                    <xdr:colOff>133350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8" name="Check Box 83">
              <controlPr defaultSize="0" autoFill="0" autoLine="0" autoPict="0">
                <anchor moveWithCells="1">
                  <from>
                    <xdr:col>0</xdr:col>
                    <xdr:colOff>76200</xdr:colOff>
                    <xdr:row>43</xdr:row>
                    <xdr:rowOff>47625</xdr:rowOff>
                  </from>
                  <to>
                    <xdr:col>1</xdr:col>
                    <xdr:colOff>28575</xdr:colOff>
                    <xdr:row>43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5" id="{9D6A4B2F-A830-400E-B0F2-FD68340955F6}">
            <xm:f>選択状況!$L$17=0</xm:f>
            <x14:dxf>
              <fill>
                <patternFill>
                  <bgColor theme="2" tint="-9.9948118533890809E-2"/>
                </patternFill>
              </fill>
            </x14:dxf>
          </x14:cfRule>
          <xm:sqref>AP27:AP28</xm:sqref>
        </x14:conditionalFormatting>
        <x14:conditionalFormatting xmlns:xm="http://schemas.microsoft.com/office/excel/2006/main">
          <x14:cfRule type="expression" priority="72" id="{924B23B0-DE96-48D3-B104-4512F6AB8D75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V12:AA12</xm:sqref>
        </x14:conditionalFormatting>
        <x14:conditionalFormatting xmlns:xm="http://schemas.microsoft.com/office/excel/2006/main">
          <x14:cfRule type="expression" priority="111" id="{087302E0-1201-4C96-BBBD-0A357102DE20}">
            <xm:f>選択状況!$L$3=0</xm:f>
            <x14:dxf>
              <fill>
                <patternFill>
                  <bgColor theme="2" tint="-9.9948118533890809E-2"/>
                </patternFill>
              </fill>
            </x14:dxf>
          </x14:cfRule>
          <xm:sqref>G17:G25</xm:sqref>
        </x14:conditionalFormatting>
        <x14:conditionalFormatting xmlns:xm="http://schemas.microsoft.com/office/excel/2006/main">
          <x14:cfRule type="expression" priority="53" id="{0F82ED81-CD91-4B2D-80E2-626CC1509B4F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52" id="{8DD0AB18-6B62-42D2-8A11-7BCD77631896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51" id="{22582886-6ED1-4AF2-8B86-42355312932D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50" id="{6BA9860B-B05E-472E-B029-3353FE00A460}">
            <xm:f>選択状況!$U$13</xm:f>
            <x14:dxf>
              <fill>
                <patternFill>
                  <bgColor theme="0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expression" priority="49" id="{587B15BB-D2E0-4A0A-9200-D4E6E2D9B6B3}">
            <xm:f>選択状況!$U$14</xm:f>
            <x14:dxf>
              <fill>
                <patternFill>
                  <bgColor theme="0"/>
                </patternFill>
              </fill>
            </x14:dxf>
          </x14:cfRule>
          <xm:sqref>A42</xm:sqref>
        </x14:conditionalFormatting>
        <x14:conditionalFormatting xmlns:xm="http://schemas.microsoft.com/office/excel/2006/main">
          <x14:cfRule type="expression" priority="47" id="{AAF08F30-2972-4E79-9D04-1612BB846B86}">
            <xm:f>選択状況!$U$16</xm:f>
            <x14:dxf>
              <fill>
                <patternFill>
                  <bgColor theme="0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expression" priority="46" id="{1EB30708-D8BF-4906-816E-8C35EC7A5565}">
            <xm:f>選択状況!$U$17</xm:f>
            <x14:dxf>
              <fill>
                <patternFill>
                  <bgColor theme="0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expression" priority="45" id="{D9B57D45-2D34-4F90-B6D2-5BD6DB2C89E0}">
            <xm:f>選択状況!$U$3</xm:f>
            <x14:dxf>
              <fill>
                <patternFill>
                  <bgColor theme="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44" id="{2B3FC3EF-3850-4323-8FF7-D088912B52EB}">
            <xm:f>選択状況!$U$4</xm:f>
            <x14:dxf>
              <fill>
                <patternFill>
                  <bgColor theme="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43" id="{A53680C8-F5FC-4B22-B601-8F2295D3EB9A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42" id="{BA83077B-D76B-4133-847F-7357FC6998D3}">
            <xm:f>選択状況!$U$13</xm:f>
            <x14:dxf>
              <fill>
                <patternFill>
                  <bgColor theme="0"/>
                </patternFill>
              </fill>
            </x14:dxf>
          </x14:cfRule>
          <xm:sqref>B41</xm:sqref>
        </x14:conditionalFormatting>
        <x14:conditionalFormatting xmlns:xm="http://schemas.microsoft.com/office/excel/2006/main">
          <x14:cfRule type="expression" priority="41" id="{CDB125C1-E7C4-4A62-AC97-238E789899AE}">
            <xm:f>選択状況!$U$14</xm:f>
            <x14:dxf>
              <fill>
                <patternFill>
                  <bgColor theme="0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expression" priority="39" id="{5322F09F-A155-49E2-8FA2-DA4D4EAC7154}">
            <xm:f>選択状況!$U$16</xm:f>
            <x14:dxf>
              <fill>
                <patternFill>
                  <bgColor theme="0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expression" priority="38" id="{464411D4-CEA9-443B-88B0-15ECA0D8AF79}">
            <xm:f>選択状況!$U$17</xm:f>
            <x14:dxf>
              <fill>
                <patternFill>
                  <bgColor theme="0"/>
                </patternFill>
              </fill>
            </x14:dxf>
          </x14:cfRule>
          <xm:sqref>B44:F44 AP44</xm:sqref>
        </x14:conditionalFormatting>
        <x14:conditionalFormatting xmlns:xm="http://schemas.microsoft.com/office/excel/2006/main">
          <x14:cfRule type="expression" priority="36" id="{656BC40F-A8AF-4CFE-B3DE-39739C9C7B08}">
            <xm:f>AND(NOT(選択状況!$U$17),NOT($G$44=""))</xm:f>
            <x14:dxf>
              <fill>
                <patternFill>
                  <bgColor rgb="FFFF0000"/>
                </patternFill>
              </fill>
            </x14:dxf>
          </x14:cfRule>
          <x14:cfRule type="expression" priority="37" id="{81D2BC82-8D78-4B24-B698-C0225DDD173E}">
            <xm:f>AND($G$44="",選択状況!$U$17)</xm:f>
            <x14:dxf>
              <fill>
                <patternFill>
                  <bgColor rgb="FFFF0000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20" id="{7826CAFF-BDCA-4DF5-A1A4-5BB149957A88}">
            <xm:f>選択状況!$L$3=0</xm:f>
            <x14:dxf>
              <fill>
                <patternFill>
                  <bgColor theme="0"/>
                </patternFill>
              </fill>
            </x14:dxf>
          </x14:cfRule>
          <xm:sqref>H17:AP25</xm:sqref>
        </x14:conditionalFormatting>
        <x14:conditionalFormatting xmlns:xm="http://schemas.microsoft.com/office/excel/2006/main">
          <x14:cfRule type="expression" priority="29" id="{2024D91A-5207-4EF8-9086-8DCC26866CCB}">
            <xm:f>選択状況!$L$3=1</xm:f>
            <x14:dxf>
              <fill>
                <patternFill>
                  <bgColor theme="0"/>
                </patternFill>
              </fill>
            </x14:dxf>
          </x14:cfRule>
          <xm:sqref>G17:AP17</xm:sqref>
        </x14:conditionalFormatting>
        <x14:conditionalFormatting xmlns:xm="http://schemas.microsoft.com/office/excel/2006/main">
          <x14:cfRule type="expression" priority="28" id="{A58F8D67-B68C-462B-9481-EC2070D9B53D}">
            <xm:f>選択状況!$L$3=2</xm:f>
            <x14:dxf>
              <fill>
                <patternFill>
                  <bgColor theme="0"/>
                </patternFill>
              </fill>
            </x14:dxf>
          </x14:cfRule>
          <xm:sqref>G18:AP18</xm:sqref>
        </x14:conditionalFormatting>
        <x14:conditionalFormatting xmlns:xm="http://schemas.microsoft.com/office/excel/2006/main">
          <x14:cfRule type="expression" priority="110" id="{53E6864F-9830-4AAE-87C3-3C01CF2ABF6A}">
            <xm:f>選択状況!$L$3=3</xm:f>
            <x14:dxf>
              <fill>
                <patternFill>
                  <bgColor theme="0"/>
                </patternFill>
              </fill>
            </x14:dxf>
          </x14:cfRule>
          <xm:sqref>G19:AP19</xm:sqref>
        </x14:conditionalFormatting>
        <x14:conditionalFormatting xmlns:xm="http://schemas.microsoft.com/office/excel/2006/main">
          <x14:cfRule type="expression" priority="109" id="{6ACE80F4-89CF-4748-974E-9FAE6059E35A}">
            <xm:f>選択状況!$L$3=4</xm:f>
            <x14:dxf>
              <fill>
                <patternFill>
                  <bgColor theme="0"/>
                </patternFill>
              </fill>
            </x14:dxf>
          </x14:cfRule>
          <xm:sqref>G20:AP20</xm:sqref>
        </x14:conditionalFormatting>
        <x14:conditionalFormatting xmlns:xm="http://schemas.microsoft.com/office/excel/2006/main">
          <x14:cfRule type="expression" priority="108" id="{9AED5DAE-08B7-4D8E-B2D1-A51ACC361AC5}">
            <xm:f>選択状況!$L$3=5</xm:f>
            <x14:dxf>
              <fill>
                <patternFill>
                  <bgColor theme="0"/>
                </patternFill>
              </fill>
            </x14:dxf>
          </x14:cfRule>
          <xm:sqref>G21:AP21</xm:sqref>
        </x14:conditionalFormatting>
        <x14:conditionalFormatting xmlns:xm="http://schemas.microsoft.com/office/excel/2006/main">
          <x14:cfRule type="expression" priority="107" id="{77ACC3CE-965D-48C5-AF7B-1BE1027CF86D}">
            <xm:f>選択状況!$L$3=6</xm:f>
            <x14:dxf>
              <fill>
                <patternFill>
                  <bgColor theme="0"/>
                </patternFill>
              </fill>
            </x14:dxf>
          </x14:cfRule>
          <xm:sqref>G22:AP22</xm:sqref>
        </x14:conditionalFormatting>
        <x14:conditionalFormatting xmlns:xm="http://schemas.microsoft.com/office/excel/2006/main">
          <x14:cfRule type="expression" priority="23" id="{81BB80F7-0DB2-4A30-A344-9C8B47171A71}">
            <xm:f>選択状況!$L$3=7</xm:f>
            <x14:dxf>
              <fill>
                <patternFill>
                  <bgColor theme="0"/>
                </patternFill>
              </fill>
            </x14:dxf>
          </x14:cfRule>
          <xm:sqref>G23:AP23</xm:sqref>
        </x14:conditionalFormatting>
        <x14:conditionalFormatting xmlns:xm="http://schemas.microsoft.com/office/excel/2006/main">
          <x14:cfRule type="expression" priority="22" id="{6CD8C282-1F1F-4A8B-8E2C-FE91AF6B66C4}">
            <xm:f>選択状況!$L$3=8</xm:f>
            <x14:dxf>
              <fill>
                <patternFill>
                  <bgColor theme="0"/>
                </patternFill>
              </fill>
            </x14:dxf>
          </x14:cfRule>
          <xm:sqref>G24:AP24</xm:sqref>
        </x14:conditionalFormatting>
        <x14:conditionalFormatting xmlns:xm="http://schemas.microsoft.com/office/excel/2006/main">
          <x14:cfRule type="expression" priority="21" id="{EA51DF05-8130-4542-961A-7E79019271AB}">
            <xm:f>選択状況!$L$3=9</xm:f>
            <x14:dxf>
              <fill>
                <patternFill>
                  <bgColor theme="0"/>
                </patternFill>
              </fill>
            </x14:dxf>
          </x14:cfRule>
          <xm:sqref>G25:AP25</xm:sqref>
        </x14:conditionalFormatting>
        <x14:conditionalFormatting xmlns:xm="http://schemas.microsoft.com/office/excel/2006/main">
          <x14:cfRule type="expression" priority="17" id="{438F13DA-3E73-44AA-9E39-D20C67353184}">
            <xm:f>選択状況!$L$7=0</xm:f>
            <x14:dxf>
              <fill>
                <patternFill>
                  <bgColor theme="2" tint="-9.9948118533890809E-2"/>
                </patternFill>
              </fill>
            </x14:dxf>
          </x14:cfRule>
          <xm:sqref>G26:G31</xm:sqref>
        </x14:conditionalFormatting>
        <x14:conditionalFormatting xmlns:xm="http://schemas.microsoft.com/office/excel/2006/main">
          <x14:cfRule type="expression" priority="16" id="{06C1DDEF-F759-4140-971F-82A38502694B}">
            <xm:f>選択状況!$L$7=0</xm:f>
            <x14:dxf>
              <fill>
                <patternFill>
                  <bgColor theme="0"/>
                </patternFill>
              </fill>
            </x14:dxf>
          </x14:cfRule>
          <xm:sqref>H26:H31</xm:sqref>
        </x14:conditionalFormatting>
        <x14:conditionalFormatting xmlns:xm="http://schemas.microsoft.com/office/excel/2006/main">
          <x14:cfRule type="expression" priority="15" id="{9B9D3882-ACB0-441B-A37C-55B1F61B600C}">
            <xm:f>選択状況!$L$7=1</xm:f>
            <x14:dxf>
              <fill>
                <patternFill>
                  <bgColor theme="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expression" priority="14" id="{42D6DCEC-1BC0-4147-9D7D-ADEF8BFE1B94}">
            <xm:f>選択状況!$L$7=2</xm:f>
            <x14:dxf>
              <fill>
                <patternFill>
                  <bgColor theme="0"/>
                </patternFill>
              </fill>
            </x14:dxf>
          </x14:cfRule>
          <xm:sqref>G27:H27</xm:sqref>
        </x14:conditionalFormatting>
        <x14:conditionalFormatting xmlns:xm="http://schemas.microsoft.com/office/excel/2006/main">
          <x14:cfRule type="expression" priority="13" id="{52A7AAA8-0E60-48F7-A8D7-94B1DD2C784A}">
            <xm:f>選択状況!$L$7=3</xm:f>
            <x14:dxf>
              <fill>
                <patternFill>
                  <bgColor theme="0"/>
                </patternFill>
              </fill>
            </x14:dxf>
          </x14:cfRule>
          <xm:sqref>G28:H28</xm:sqref>
        </x14:conditionalFormatting>
        <x14:conditionalFormatting xmlns:xm="http://schemas.microsoft.com/office/excel/2006/main">
          <x14:cfRule type="expression" priority="12" id="{790A822C-7281-409F-B33B-41A58416373C}">
            <xm:f>選択状況!$L$7=4</xm:f>
            <x14:dxf>
              <fill>
                <patternFill>
                  <bgColor theme="0"/>
                </patternFill>
              </fill>
            </x14:dxf>
          </x14:cfRule>
          <xm:sqref>G29:H29</xm:sqref>
        </x14:conditionalFormatting>
        <x14:conditionalFormatting xmlns:xm="http://schemas.microsoft.com/office/excel/2006/main">
          <x14:cfRule type="expression" priority="11" id="{0A74ADB2-9C91-4238-863B-38E5302FEF3B}">
            <xm:f>選択状況!$L$7=5</xm:f>
            <x14:dxf>
              <fill>
                <patternFill>
                  <bgColor theme="0"/>
                </patternFill>
              </fill>
            </x14:dxf>
          </x14:cfRule>
          <xm:sqref>G30:H30</xm:sqref>
        </x14:conditionalFormatting>
        <x14:conditionalFormatting xmlns:xm="http://schemas.microsoft.com/office/excel/2006/main">
          <x14:cfRule type="expression" priority="10" id="{3DDB8C3C-4B9F-48FB-8570-98BA76BD9D6F}">
            <xm:f>選択状況!$L$7=6</xm:f>
            <x14:dxf>
              <fill>
                <patternFill>
                  <bgColor theme="0"/>
                </patternFill>
              </fill>
            </x14:dxf>
          </x14:cfRule>
          <xm:sqref>G31:H31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0" workbookViewId="0">
      <selection activeCell="L19" sqref="L19"/>
    </sheetView>
  </sheetViews>
  <sheetFormatPr defaultRowHeight="13.5" x14ac:dyDescent="0.15"/>
  <cols>
    <col min="1" max="1" width="4.25" customWidth="1"/>
    <col min="2" max="2" width="9" bestFit="1" customWidth="1"/>
    <col min="3" max="3" width="11.125" bestFit="1" customWidth="1"/>
    <col min="4" max="4" width="3.25" customWidth="1"/>
    <col min="6" max="6" width="10.375" bestFit="1" customWidth="1"/>
    <col min="7" max="7" width="2.5" bestFit="1" customWidth="1"/>
    <col min="8" max="8" width="13" bestFit="1" customWidth="1"/>
    <col min="11" max="11" width="13" bestFit="1" customWidth="1"/>
    <col min="16" max="16" width="9.125" customWidth="1"/>
  </cols>
  <sheetData>
    <row r="1" spans="1:26" x14ac:dyDescent="0.15">
      <c r="A1" t="s">
        <v>47</v>
      </c>
      <c r="C1" t="s">
        <v>48</v>
      </c>
      <c r="E1" t="s">
        <v>49</v>
      </c>
      <c r="J1" t="s">
        <v>56</v>
      </c>
      <c r="L1" t="s">
        <v>57</v>
      </c>
      <c r="N1" t="s">
        <v>58</v>
      </c>
      <c r="S1" t="s">
        <v>47</v>
      </c>
      <c r="U1" t="s">
        <v>48</v>
      </c>
      <c r="W1" t="s">
        <v>49</v>
      </c>
    </row>
    <row r="2" spans="1:26" ht="18" customHeight="1" x14ac:dyDescent="0.15">
      <c r="A2" s="71" t="s">
        <v>39</v>
      </c>
      <c r="B2" s="72"/>
      <c r="C2" s="72"/>
      <c r="D2" s="72"/>
      <c r="E2" s="72"/>
      <c r="F2" s="72"/>
      <c r="G2" s="72"/>
      <c r="H2" s="73"/>
      <c r="J2" s="71" t="s">
        <v>55</v>
      </c>
      <c r="K2" s="72"/>
      <c r="L2" s="72"/>
      <c r="M2" s="72"/>
      <c r="N2" s="72"/>
      <c r="O2" s="72"/>
      <c r="P2" s="72"/>
      <c r="Q2" s="73"/>
      <c r="S2" s="71" t="s">
        <v>69</v>
      </c>
      <c r="T2" s="72"/>
      <c r="U2" s="72"/>
      <c r="V2" s="72"/>
      <c r="W2" s="72"/>
      <c r="X2" s="72"/>
      <c r="Y2" s="72"/>
      <c r="Z2" s="73"/>
    </row>
    <row r="3" spans="1:26" ht="18" customHeight="1" x14ac:dyDescent="0.15">
      <c r="A3" s="74"/>
      <c r="B3" s="70"/>
      <c r="C3" s="75">
        <f>裁定請求書!G10</f>
        <v>0</v>
      </c>
      <c r="D3" s="75"/>
      <c r="E3" s="70" t="s">
        <v>40</v>
      </c>
      <c r="F3" s="70"/>
      <c r="G3" s="70"/>
      <c r="H3" s="76"/>
      <c r="J3" s="74"/>
      <c r="K3" s="70" t="s">
        <v>59</v>
      </c>
      <c r="L3" s="70">
        <v>0</v>
      </c>
      <c r="M3" s="70"/>
      <c r="N3" s="70"/>
      <c r="O3" s="70"/>
      <c r="P3" s="70"/>
      <c r="Q3" s="76"/>
      <c r="S3" s="74"/>
      <c r="T3" s="70"/>
      <c r="U3" s="70" t="b">
        <v>0</v>
      </c>
      <c r="V3" s="70"/>
      <c r="W3" s="70" t="s">
        <v>70</v>
      </c>
      <c r="X3" s="70"/>
      <c r="Y3" s="70"/>
      <c r="Z3" s="76"/>
    </row>
    <row r="4" spans="1:26" ht="18" customHeight="1" x14ac:dyDescent="0.15">
      <c r="A4" s="77"/>
      <c r="B4" s="78"/>
      <c r="C4" s="79"/>
      <c r="D4" s="79"/>
      <c r="E4" s="78"/>
      <c r="F4" s="78"/>
      <c r="G4" s="78"/>
      <c r="H4" s="80"/>
      <c r="J4" s="74"/>
      <c r="K4" s="70" t="s">
        <v>60</v>
      </c>
      <c r="L4" s="70">
        <v>0</v>
      </c>
      <c r="M4" s="70"/>
      <c r="N4" s="70"/>
      <c r="O4" s="70"/>
      <c r="P4" s="70"/>
      <c r="Q4" s="76"/>
      <c r="S4" s="74"/>
      <c r="T4" s="70"/>
      <c r="U4" s="70" t="b">
        <v>0</v>
      </c>
      <c r="V4" s="70"/>
      <c r="W4" s="70" t="s">
        <v>71</v>
      </c>
      <c r="X4" s="70"/>
      <c r="Y4" s="70"/>
      <c r="Z4" s="76"/>
    </row>
    <row r="5" spans="1:26" ht="18" customHeight="1" x14ac:dyDescent="0.15">
      <c r="A5" s="71" t="s">
        <v>41</v>
      </c>
      <c r="B5" s="72"/>
      <c r="C5" s="72" t="str">
        <f>裁定請求書!G11</f>
        <v/>
      </c>
      <c r="D5" s="72"/>
      <c r="E5" s="72"/>
      <c r="F5" s="72"/>
      <c r="G5" s="72"/>
      <c r="H5" s="73"/>
      <c r="J5" s="77"/>
      <c r="K5" s="78"/>
      <c r="L5" s="78"/>
      <c r="M5" s="78"/>
      <c r="N5" s="78"/>
      <c r="O5" s="78"/>
      <c r="P5" s="78"/>
      <c r="Q5" s="80"/>
      <c r="S5" s="74"/>
      <c r="T5" s="70"/>
      <c r="U5" s="70" t="b">
        <v>0</v>
      </c>
      <c r="V5" s="70"/>
      <c r="W5" s="70" t="s">
        <v>72</v>
      </c>
      <c r="X5" s="70"/>
      <c r="Y5" s="70"/>
      <c r="Z5" s="76"/>
    </row>
    <row r="6" spans="1:26" ht="18" customHeight="1" x14ac:dyDescent="0.15">
      <c r="A6" s="74"/>
      <c r="B6" s="70" t="s">
        <v>44</v>
      </c>
      <c r="C6" s="81">
        <f>裁定請求書!G12</f>
        <v>0</v>
      </c>
      <c r="D6" s="81"/>
      <c r="E6" s="70"/>
      <c r="F6" s="70"/>
      <c r="G6" s="70"/>
      <c r="H6" s="76"/>
      <c r="J6" s="71" t="s">
        <v>27</v>
      </c>
      <c r="K6" s="72"/>
      <c r="L6" s="72"/>
      <c r="M6" s="72"/>
      <c r="N6" s="72"/>
      <c r="O6" s="72"/>
      <c r="P6" s="72"/>
      <c r="Q6" s="73"/>
      <c r="S6" s="77"/>
      <c r="T6" s="78"/>
      <c r="U6" s="78"/>
      <c r="V6" s="78"/>
      <c r="W6" s="78"/>
      <c r="X6" s="78"/>
      <c r="Y6" s="78"/>
      <c r="Z6" s="80"/>
    </row>
    <row r="7" spans="1:26" ht="18" customHeight="1" x14ac:dyDescent="0.15">
      <c r="A7" s="74"/>
      <c r="B7" s="70" t="s">
        <v>45</v>
      </c>
      <c r="C7" s="81"/>
      <c r="D7" s="81"/>
      <c r="E7" s="70"/>
      <c r="F7" s="70"/>
      <c r="G7" s="70"/>
      <c r="H7" s="76"/>
      <c r="J7" s="74"/>
      <c r="K7" s="70" t="s">
        <v>61</v>
      </c>
      <c r="L7" s="70">
        <v>0</v>
      </c>
      <c r="M7" s="70"/>
      <c r="N7" s="70"/>
      <c r="O7" s="70"/>
      <c r="P7" s="70"/>
      <c r="Q7" s="76"/>
      <c r="S7" s="71" t="s">
        <v>73</v>
      </c>
      <c r="T7" s="72"/>
      <c r="U7" s="72">
        <f>裁定請求書!K35</f>
        <v>0</v>
      </c>
      <c r="V7" s="72"/>
      <c r="W7" s="72"/>
      <c r="X7" s="72"/>
      <c r="Y7" s="72"/>
      <c r="Z7" s="73"/>
    </row>
    <row r="8" spans="1:26" ht="18" customHeight="1" x14ac:dyDescent="0.15">
      <c r="A8" s="77"/>
      <c r="B8" s="78"/>
      <c r="C8" s="82"/>
      <c r="D8" s="82"/>
      <c r="E8" s="78"/>
      <c r="F8" s="78"/>
      <c r="G8" s="78"/>
      <c r="H8" s="80"/>
      <c r="J8" s="74"/>
      <c r="K8" s="70"/>
      <c r="L8" s="70"/>
      <c r="M8" s="70"/>
      <c r="N8" s="70"/>
      <c r="O8" s="70"/>
      <c r="P8" s="70"/>
      <c r="Q8" s="76"/>
      <c r="S8" s="74"/>
      <c r="T8" s="81">
        <f>裁定請求書!A36</f>
        <v>0</v>
      </c>
      <c r="U8" s="70"/>
      <c r="V8" s="70"/>
      <c r="W8" s="70"/>
      <c r="X8" s="70"/>
      <c r="Y8" s="70"/>
      <c r="Z8" s="76"/>
    </row>
    <row r="9" spans="1:26" ht="18" customHeight="1" x14ac:dyDescent="0.15">
      <c r="A9" s="71" t="s">
        <v>42</v>
      </c>
      <c r="B9" s="72"/>
      <c r="C9" s="83"/>
      <c r="D9" s="83"/>
      <c r="E9" s="72"/>
      <c r="F9" s="72"/>
      <c r="G9" s="72"/>
      <c r="H9" s="73"/>
      <c r="J9" s="74"/>
      <c r="K9" s="70"/>
      <c r="L9" s="56">
        <v>0</v>
      </c>
      <c r="M9" s="64" t="s">
        <v>38</v>
      </c>
      <c r="N9" s="65" t="s">
        <v>38</v>
      </c>
      <c r="O9" s="65" t="s">
        <v>38</v>
      </c>
      <c r="P9" s="65" t="s">
        <v>38</v>
      </c>
      <c r="Q9" s="76"/>
      <c r="S9" s="74"/>
      <c r="T9" s="81">
        <f>裁定請求書!A38</f>
        <v>0</v>
      </c>
      <c r="U9" s="70"/>
      <c r="V9" s="70"/>
      <c r="W9" s="70"/>
      <c r="X9" s="70"/>
      <c r="Y9" s="70"/>
      <c r="Z9" s="76"/>
    </row>
    <row r="10" spans="1:26" ht="18" customHeight="1" x14ac:dyDescent="0.15">
      <c r="A10" s="74"/>
      <c r="B10" s="70"/>
      <c r="C10" s="70">
        <v>0</v>
      </c>
      <c r="D10" s="70"/>
      <c r="E10" s="70" t="s">
        <v>43</v>
      </c>
      <c r="F10" s="70"/>
      <c r="G10" s="70"/>
      <c r="H10" s="76"/>
      <c r="J10" s="74"/>
      <c r="K10" s="70"/>
      <c r="L10" s="56">
        <v>1</v>
      </c>
      <c r="M10" s="64" t="s">
        <v>19</v>
      </c>
      <c r="N10" s="65" t="s">
        <v>32</v>
      </c>
      <c r="O10" s="65" t="s">
        <v>38</v>
      </c>
      <c r="P10" s="65" t="s">
        <v>37</v>
      </c>
      <c r="Q10" s="76"/>
      <c r="S10" s="74"/>
      <c r="T10" s="81">
        <f>裁定請求書!A39</f>
        <v>0</v>
      </c>
      <c r="U10" s="70"/>
      <c r="V10" s="70"/>
      <c r="W10" s="70"/>
      <c r="X10" s="70"/>
      <c r="Y10" s="70"/>
      <c r="Z10" s="76"/>
    </row>
    <row r="11" spans="1:26" ht="18" customHeight="1" x14ac:dyDescent="0.15">
      <c r="A11" s="77"/>
      <c r="B11" s="78"/>
      <c r="C11" s="78"/>
      <c r="D11" s="78"/>
      <c r="E11" s="78"/>
      <c r="F11" s="78"/>
      <c r="G11" s="78"/>
      <c r="H11" s="80"/>
      <c r="J11" s="74"/>
      <c r="K11" s="70"/>
      <c r="L11" s="56">
        <v>2</v>
      </c>
      <c r="M11" s="64" t="s">
        <v>20</v>
      </c>
      <c r="N11" s="65" t="s">
        <v>33</v>
      </c>
      <c r="O11" s="65" t="s">
        <v>38</v>
      </c>
      <c r="P11" s="65" t="s">
        <v>37</v>
      </c>
      <c r="Q11" s="76"/>
      <c r="S11" s="77"/>
      <c r="T11" s="78"/>
      <c r="U11" s="78"/>
      <c r="V11" s="78"/>
      <c r="W11" s="78"/>
      <c r="X11" s="78"/>
      <c r="Y11" s="78"/>
      <c r="Z11" s="80"/>
    </row>
    <row r="12" spans="1:26" ht="18" customHeight="1" x14ac:dyDescent="0.15">
      <c r="A12" s="71" t="s">
        <v>46</v>
      </c>
      <c r="B12" s="72"/>
      <c r="C12" s="72"/>
      <c r="D12" s="72"/>
      <c r="E12" s="72"/>
      <c r="F12" s="72"/>
      <c r="G12" s="72"/>
      <c r="H12" s="73"/>
      <c r="J12" s="74"/>
      <c r="K12" s="70"/>
      <c r="L12" s="56">
        <v>3</v>
      </c>
      <c r="M12" s="64" t="s">
        <v>21</v>
      </c>
      <c r="N12" s="65" t="s">
        <v>34</v>
      </c>
      <c r="O12" s="65" t="s">
        <v>38</v>
      </c>
      <c r="P12" s="65" t="s">
        <v>37</v>
      </c>
      <c r="Q12" s="76"/>
      <c r="S12" s="93" t="s">
        <v>74</v>
      </c>
      <c r="T12" s="72"/>
      <c r="U12" s="72"/>
      <c r="V12" s="72"/>
      <c r="W12" s="72"/>
      <c r="X12" s="72"/>
      <c r="Y12" s="72"/>
      <c r="Z12" s="73"/>
    </row>
    <row r="13" spans="1:26" ht="18" customHeight="1" x14ac:dyDescent="0.15">
      <c r="A13" s="74"/>
      <c r="B13" s="70"/>
      <c r="C13" s="84">
        <f>裁定請求書!AB12</f>
        <v>0</v>
      </c>
      <c r="D13" s="70"/>
      <c r="E13" s="70"/>
      <c r="F13" s="70"/>
      <c r="G13" s="70"/>
      <c r="H13" s="76"/>
      <c r="J13" s="74"/>
      <c r="K13" s="70"/>
      <c r="L13" s="56">
        <v>4</v>
      </c>
      <c r="M13" s="64" t="s">
        <v>22</v>
      </c>
      <c r="N13" s="65" t="s">
        <v>35</v>
      </c>
      <c r="O13" s="65" t="s">
        <v>38</v>
      </c>
      <c r="P13" s="65" t="s">
        <v>37</v>
      </c>
      <c r="Q13" s="76"/>
      <c r="S13" s="74"/>
      <c r="T13" s="70"/>
      <c r="U13" s="70" t="b">
        <v>0</v>
      </c>
      <c r="V13" s="70"/>
      <c r="W13" s="70" t="s">
        <v>75</v>
      </c>
      <c r="X13" s="70"/>
      <c r="Y13" s="70"/>
      <c r="Z13" s="76"/>
    </row>
    <row r="14" spans="1:26" ht="18" customHeight="1" x14ac:dyDescent="0.15">
      <c r="A14" s="77"/>
      <c r="B14" s="78"/>
      <c r="C14" s="78"/>
      <c r="D14" s="78"/>
      <c r="E14" s="78"/>
      <c r="F14" s="78"/>
      <c r="G14" s="78"/>
      <c r="H14" s="80"/>
      <c r="J14" s="74"/>
      <c r="K14" s="70"/>
      <c r="L14" s="56">
        <v>5</v>
      </c>
      <c r="M14" s="64" t="s">
        <v>23</v>
      </c>
      <c r="N14" s="65" t="s">
        <v>36</v>
      </c>
      <c r="O14" s="65" t="s">
        <v>38</v>
      </c>
      <c r="P14" s="65" t="s">
        <v>37</v>
      </c>
      <c r="Q14" s="76"/>
      <c r="S14" s="74"/>
      <c r="T14" s="70"/>
      <c r="U14" s="70" t="b">
        <v>0</v>
      </c>
      <c r="V14" s="70"/>
      <c r="W14" s="70" t="s">
        <v>76</v>
      </c>
      <c r="X14" s="70"/>
      <c r="Y14" s="70"/>
      <c r="Z14" s="76"/>
    </row>
    <row r="15" spans="1:26" ht="18" customHeight="1" x14ac:dyDescent="0.15">
      <c r="A15" s="71" t="s">
        <v>50</v>
      </c>
      <c r="B15" s="72"/>
      <c r="C15" s="72"/>
      <c r="D15" s="72"/>
      <c r="E15" s="72"/>
      <c r="F15" s="72"/>
      <c r="G15" s="72"/>
      <c r="H15" s="73"/>
      <c r="J15" s="74"/>
      <c r="K15" s="70"/>
      <c r="L15" s="56">
        <v>6</v>
      </c>
      <c r="M15" s="64" t="s">
        <v>19</v>
      </c>
      <c r="N15" s="65" t="s">
        <v>32</v>
      </c>
      <c r="O15" s="65" t="s">
        <v>62</v>
      </c>
      <c r="P15" s="65" t="s">
        <v>62</v>
      </c>
      <c r="Q15" s="76"/>
      <c r="S15" s="74"/>
      <c r="T15" s="70"/>
      <c r="U15" s="70" t="b">
        <v>0</v>
      </c>
      <c r="V15" s="70"/>
      <c r="W15" s="70" t="s">
        <v>77</v>
      </c>
      <c r="X15" s="70"/>
      <c r="Y15" s="70"/>
      <c r="Z15" s="76"/>
    </row>
    <row r="16" spans="1:26" ht="18" customHeight="1" x14ac:dyDescent="0.15">
      <c r="A16" s="74"/>
      <c r="B16" s="70" t="s">
        <v>51</v>
      </c>
      <c r="C16" s="70"/>
      <c r="D16" s="70"/>
      <c r="E16" s="70"/>
      <c r="F16" s="70"/>
      <c r="G16" s="70"/>
      <c r="H16" s="76"/>
      <c r="J16" s="74"/>
      <c r="K16" s="70"/>
      <c r="L16" s="70"/>
      <c r="M16" s="70"/>
      <c r="N16" s="70"/>
      <c r="O16" s="70"/>
      <c r="P16" s="70"/>
      <c r="Q16" s="76"/>
      <c r="S16" s="74"/>
      <c r="T16" s="70"/>
      <c r="U16" s="70" t="b">
        <v>0</v>
      </c>
      <c r="V16" s="70"/>
      <c r="W16" s="70" t="s">
        <v>78</v>
      </c>
      <c r="X16" s="70"/>
      <c r="Y16" s="70"/>
      <c r="Z16" s="76"/>
    </row>
    <row r="17" spans="1:26" ht="18" customHeight="1" x14ac:dyDescent="0.15">
      <c r="A17" s="74"/>
      <c r="B17" s="70" t="s">
        <v>44</v>
      </c>
      <c r="C17" s="70"/>
      <c r="D17" s="70"/>
      <c r="E17" s="70"/>
      <c r="F17" s="70"/>
      <c r="G17" s="70"/>
      <c r="H17" s="76"/>
      <c r="J17" s="74"/>
      <c r="K17" s="70" t="s">
        <v>67</v>
      </c>
      <c r="L17" s="70">
        <v>0</v>
      </c>
      <c r="M17" s="70"/>
      <c r="N17" s="70"/>
      <c r="O17" s="70"/>
      <c r="P17" s="70"/>
      <c r="Q17" s="76"/>
      <c r="S17" s="74"/>
      <c r="T17" s="70"/>
      <c r="U17" s="70" t="b">
        <v>0</v>
      </c>
      <c r="V17" s="70"/>
      <c r="W17" s="70" t="s">
        <v>79</v>
      </c>
      <c r="X17" s="70"/>
      <c r="Y17" s="70"/>
      <c r="Z17" s="76"/>
    </row>
    <row r="18" spans="1:26" ht="18" customHeight="1" x14ac:dyDescent="0.15">
      <c r="A18" s="74"/>
      <c r="B18" s="70" t="s">
        <v>52</v>
      </c>
      <c r="C18" s="70"/>
      <c r="D18" s="70"/>
      <c r="E18" s="70"/>
      <c r="F18" s="70"/>
      <c r="G18" s="70"/>
      <c r="H18" s="76"/>
      <c r="J18" s="74"/>
      <c r="K18" s="70"/>
      <c r="L18" s="70"/>
      <c r="M18" s="70"/>
      <c r="N18" s="70"/>
      <c r="O18" s="70"/>
      <c r="P18" s="70"/>
      <c r="Q18" s="76"/>
      <c r="S18" s="107" t="s">
        <v>83</v>
      </c>
      <c r="T18" s="70">
        <f>裁定請求書!G44</f>
        <v>0</v>
      </c>
      <c r="U18" s="70"/>
      <c r="V18" s="70"/>
      <c r="W18" s="70"/>
      <c r="X18" s="70"/>
      <c r="Y18" s="70"/>
      <c r="Z18" s="76" t="s">
        <v>84</v>
      </c>
    </row>
    <row r="19" spans="1:26" ht="18" customHeight="1" x14ac:dyDescent="0.15">
      <c r="A19" s="74"/>
      <c r="B19" s="70" t="s">
        <v>53</v>
      </c>
      <c r="C19" s="70"/>
      <c r="D19" s="70"/>
      <c r="E19" s="70"/>
      <c r="F19" s="70"/>
      <c r="G19" s="70"/>
      <c r="H19" s="76"/>
      <c r="J19" s="74"/>
      <c r="K19" s="70" t="s">
        <v>85</v>
      </c>
      <c r="L19" s="70" t="b">
        <v>0</v>
      </c>
      <c r="M19" s="70"/>
      <c r="N19" s="70"/>
      <c r="O19" s="70"/>
      <c r="P19" s="70"/>
      <c r="Q19" s="76"/>
      <c r="S19" s="77"/>
      <c r="T19" s="78"/>
      <c r="U19" s="78"/>
      <c r="V19" s="78"/>
      <c r="W19" s="78"/>
      <c r="X19" s="78"/>
      <c r="Y19" s="78"/>
      <c r="Z19" s="80"/>
    </row>
    <row r="20" spans="1:26" ht="18" customHeight="1" x14ac:dyDescent="0.15">
      <c r="A20" s="77"/>
      <c r="B20" s="78" t="s">
        <v>54</v>
      </c>
      <c r="C20" s="78"/>
      <c r="D20" s="78"/>
      <c r="E20" s="78"/>
      <c r="F20" s="78"/>
      <c r="G20" s="78"/>
      <c r="H20" s="80"/>
      <c r="J20" s="74"/>
      <c r="K20" s="70"/>
      <c r="L20" s="70"/>
      <c r="M20" s="70"/>
      <c r="N20" s="70"/>
      <c r="O20" s="70"/>
      <c r="P20" s="70"/>
      <c r="Q20" s="76"/>
    </row>
    <row r="21" spans="1:26" ht="18" customHeight="1" x14ac:dyDescent="0.15">
      <c r="J21" s="77"/>
      <c r="K21" s="78"/>
      <c r="L21" s="78"/>
      <c r="M21" s="78"/>
      <c r="N21" s="78"/>
      <c r="O21" s="78"/>
      <c r="P21" s="78"/>
      <c r="Q21" s="80"/>
    </row>
    <row r="22" spans="1:26" ht="18" customHeight="1" x14ac:dyDescent="0.15"/>
    <row r="23" spans="1:26" ht="18" customHeight="1" x14ac:dyDescent="0.15"/>
    <row r="24" spans="1:26" ht="18" customHeight="1" x14ac:dyDescent="0.15"/>
    <row r="25" spans="1:26" ht="18" customHeight="1" x14ac:dyDescent="0.15">
      <c r="A25" s="70"/>
      <c r="B25" s="70"/>
      <c r="C25" s="70"/>
      <c r="D25" s="70"/>
    </row>
    <row r="26" spans="1:26" ht="18" customHeight="1" x14ac:dyDescent="0.15">
      <c r="A26" s="70"/>
      <c r="B26" s="70"/>
      <c r="C26" s="69"/>
      <c r="D26" s="69"/>
    </row>
    <row r="27" spans="1:26" ht="18" customHeight="1" x14ac:dyDescent="0.15">
      <c r="A27" s="70"/>
      <c r="B27" s="70"/>
      <c r="C27" s="68"/>
      <c r="D27" s="68"/>
    </row>
    <row r="28" spans="1:26" ht="18" customHeight="1" x14ac:dyDescent="0.15">
      <c r="A28" s="70"/>
      <c r="B28" s="70"/>
      <c r="C28" s="68"/>
      <c r="D28" s="68"/>
    </row>
    <row r="29" spans="1:26" x14ac:dyDescent="0.15">
      <c r="A29" s="70"/>
      <c r="B29" s="70"/>
      <c r="C29" s="70"/>
      <c r="D29" s="70"/>
    </row>
    <row r="30" spans="1:26" x14ac:dyDescent="0.15">
      <c r="A30" s="70"/>
      <c r="B30" s="70"/>
      <c r="C30" s="70"/>
      <c r="D30" s="70"/>
    </row>
    <row r="52" spans="8:8" x14ac:dyDescent="0.15">
      <c r="H52">
        <v>6</v>
      </c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E0FF54-A73F-460F-A895-4922603FC0FF}">
            <xm:f>AND(NOT($U$17),NOT(裁定請求書!$G$44=""))</xm:f>
            <x14:dxf/>
          </x14:cfRule>
          <xm:sqref>G44:I44 R44:AO44 J47:Q47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裁定請求書</vt:lpstr>
      <vt:lpstr>選択状況</vt:lpstr>
      <vt:lpstr>裁定請求書!Print_Area</vt:lpstr>
      <vt:lpstr>支店本店選択</vt:lpstr>
      <vt:lpstr>氏名カナチェック</vt:lpstr>
      <vt:lpstr>振込先_TBL</vt:lpstr>
      <vt:lpstr>振込先選択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島田　富美恵</cp:lastModifiedBy>
  <cp:lastPrinted>2020-12-22T05:15:27Z</cp:lastPrinted>
  <dcterms:created xsi:type="dcterms:W3CDTF">1997-01-08T22:48:59Z</dcterms:created>
  <dcterms:modified xsi:type="dcterms:W3CDTF">2021-02-13T02:06:43Z</dcterms:modified>
</cp:coreProperties>
</file>