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is-0ish02\k-nenkin\00_各種フォーマット（HP掲載）\02_HP更新依頼用\更新依頼用_20210215\"/>
    </mc:Choice>
  </mc:AlternateContent>
  <bookViews>
    <workbookView xWindow="-120" yWindow="-120" windowWidth="20730" windowHeight="11160" tabRatio="737"/>
  </bookViews>
  <sheets>
    <sheet name="裁定請求書" sheetId="25" r:id="rId1"/>
    <sheet name="選択状況" sheetId="26" state="hidden" r:id="rId2"/>
  </sheets>
  <externalReferences>
    <externalReference r:id="rId3"/>
  </externalReferences>
  <definedNames>
    <definedName name="_xlnm.Print_Area" localSheetId="0">裁定請求書!$A$1:$AP$43</definedName>
    <definedName name="支店本店選択">選択状況!$L$17</definedName>
    <definedName name="氏名カナチェック">選択状況!$L$19</definedName>
    <definedName name="振込先_TBL">選択状況!$L$9:$P$15</definedName>
    <definedName name="振込先選択">選択状況!$L$7</definedName>
    <definedName name="退職理由">選択状況!$U$8</definedName>
    <definedName name="年金受給期間">選択状況!$L$4</definedName>
    <definedName name="年金選択">選択状況!$L$3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5" i="26" l="1"/>
  <c r="W24" i="26"/>
  <c r="W23" i="26"/>
  <c r="W22" i="26"/>
  <c r="W21" i="26"/>
  <c r="W20" i="26"/>
  <c r="AO10" i="25" l="1"/>
  <c r="W12" i="26"/>
  <c r="W11" i="26"/>
  <c r="W10" i="26"/>
  <c r="W9" i="26"/>
  <c r="X26" i="25" l="1"/>
  <c r="AP25" i="25" l="1"/>
  <c r="U14" i="26" l="1"/>
  <c r="T16" i="26"/>
  <c r="T17" i="26"/>
  <c r="T15" i="26"/>
  <c r="AP22" i="25" l="1"/>
  <c r="I23" i="25"/>
  <c r="K22" i="25"/>
  <c r="S23" i="25" l="1"/>
  <c r="S22" i="25"/>
  <c r="C13" i="26" l="1"/>
  <c r="C6" i="26" l="1"/>
  <c r="C3" i="26"/>
  <c r="AO12" i="25" l="1"/>
  <c r="AD22" i="25"/>
  <c r="G12" i="25"/>
  <c r="C5" i="26" l="1"/>
</calcChain>
</file>

<file path=xl/sharedStrings.xml><?xml version="1.0" encoding="utf-8"?>
<sst xmlns="http://schemas.openxmlformats.org/spreadsheetml/2006/main" count="136" uniqueCount="110">
  <si>
    <t>退職後、上記へ転居します。</t>
    <rPh sb="0" eb="3">
      <t>タイショクゴ</t>
    </rPh>
    <rPh sb="4" eb="6">
      <t>ジョウキ</t>
    </rPh>
    <rPh sb="7" eb="9">
      <t>テンキョ</t>
    </rPh>
    <phoneticPr fontId="2"/>
  </si>
  <si>
    <t>口座名義は、旧姓です。</t>
    <rPh sb="0" eb="2">
      <t>コウザ</t>
    </rPh>
    <rPh sb="2" eb="4">
      <t>メイギ</t>
    </rPh>
    <rPh sb="6" eb="8">
      <t>キュウセイ</t>
    </rPh>
    <phoneticPr fontId="2"/>
  </si>
  <si>
    <t>オリンパス企業年金基金 理事長 殿</t>
    <rPh sb="5" eb="7">
      <t>キギョウ</t>
    </rPh>
    <rPh sb="7" eb="9">
      <t>ネンキン</t>
    </rPh>
    <rPh sb="9" eb="11">
      <t>キキン</t>
    </rPh>
    <rPh sb="12" eb="15">
      <t>リジチョウ</t>
    </rPh>
    <rPh sb="16" eb="17">
      <t>ドノ</t>
    </rPh>
    <phoneticPr fontId="2"/>
  </si>
  <si>
    <t>〒</t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</si>
  <si>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</si>
  <si>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</si>
  <si>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</si>
  <si>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</si>
  <si>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</si>
  <si>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ゆうちょ</t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</si>
  <si>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</si>
  <si>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支店名称</t>
    <rPh sb="0" eb="2">
      <t>シテン</t>
    </rPh>
    <rPh sb="2" eb="4">
      <t>メイショウ</t>
    </rPh>
    <phoneticPr fontId="2"/>
  </si>
  <si>
    <t>（７）振込先</t>
    <rPh sb="3" eb="6">
      <t>フリコミサキ</t>
    </rPh>
    <phoneticPr fontId="2"/>
  </si>
  <si>
    <t>電話番号：</t>
    <rPh sb="0" eb="2">
      <t>デンワ</t>
    </rPh>
    <rPh sb="2" eb="4">
      <t>バンゴウ</t>
    </rPh>
    <phoneticPr fontId="2"/>
  </si>
  <si>
    <t>ＸＸＸ－ＸＸＸＸ－ＸＸＸＸ</t>
    <phoneticPr fontId="2"/>
  </si>
  <si>
    <t>携帯番号：</t>
    <rPh sb="0" eb="2">
      <t>ケイタイ</t>
    </rPh>
    <rPh sb="2" eb="4">
      <t>バンゴウ</t>
    </rPh>
    <phoneticPr fontId="2"/>
  </si>
  <si>
    <r>
      <t xml:space="preserve">（１） 従業員番号 </t>
    </r>
    <r>
      <rPr>
        <sz val="11"/>
        <rFont val="游ゴシック"/>
        <family val="3"/>
        <charset val="128"/>
      </rPr>
      <t>(6ケタ)</t>
    </r>
    <rPh sb="4" eb="7">
      <t>ジュウギョウイン</t>
    </rPh>
    <rPh sb="7" eb="9">
      <t>バンゴウ</t>
    </rPh>
    <phoneticPr fontId="2"/>
  </si>
  <si>
    <t>ｷﾞﾝｺｳ</t>
    <phoneticPr fontId="2"/>
  </si>
  <si>
    <t>ｼﾝﾖｳｷﾝｺ</t>
    <phoneticPr fontId="2"/>
  </si>
  <si>
    <t>ｼﾝﾖｳｸﾐｱｲ</t>
    <phoneticPr fontId="2"/>
  </si>
  <si>
    <t>ﾛｳﾄﾞｳｷﾝｺ</t>
    <phoneticPr fontId="2"/>
  </si>
  <si>
    <t>ﾉｳｷｮｳ</t>
    <phoneticPr fontId="2"/>
  </si>
  <si>
    <t>口座番号</t>
    <rPh sb="0" eb="2">
      <t>コウザ</t>
    </rPh>
    <rPh sb="2" eb="4">
      <t>バンゴウ</t>
    </rPh>
    <phoneticPr fontId="2"/>
  </si>
  <si>
    <t>　</t>
    <phoneticPr fontId="2"/>
  </si>
  <si>
    <t>（１）従業員番号</t>
    <rPh sb="3" eb="6">
      <t>ジュウギョウイン</t>
    </rPh>
    <rPh sb="6" eb="8">
      <t>バンゴウ</t>
    </rPh>
    <phoneticPr fontId="2"/>
  </si>
  <si>
    <t>ここでは、頭の０を取って表示される</t>
    <rPh sb="5" eb="6">
      <t>アタマ</t>
    </rPh>
    <rPh sb="9" eb="10">
      <t>ト</t>
    </rPh>
    <rPh sb="12" eb="14">
      <t>ヒョウジ</t>
    </rPh>
    <phoneticPr fontId="2"/>
  </si>
  <si>
    <t>（２）氏名</t>
    <rPh sb="3" eb="5">
      <t>シメイ</t>
    </rPh>
    <phoneticPr fontId="2"/>
  </si>
  <si>
    <t>（３）性別</t>
    <rPh sb="3" eb="5">
      <t>セイベツ</t>
    </rPh>
    <phoneticPr fontId="2"/>
  </si>
  <si>
    <t>1：男性、2：女性</t>
    <rPh sb="2" eb="4">
      <t>ダンセイ</t>
    </rPh>
    <rPh sb="7" eb="9">
      <t>ジョセイ</t>
    </rPh>
    <phoneticPr fontId="2"/>
  </si>
  <si>
    <t>フリガナ</t>
    <phoneticPr fontId="2"/>
  </si>
  <si>
    <t>漢字氏名</t>
    <rPh sb="0" eb="2">
      <t>カンジ</t>
    </rPh>
    <rPh sb="2" eb="4">
      <t>シメイ</t>
    </rPh>
    <phoneticPr fontId="2"/>
  </si>
  <si>
    <t>（４）生年月日</t>
    <rPh sb="3" eb="5">
      <t>セイネン</t>
    </rPh>
    <rPh sb="5" eb="7">
      <t>ガッピ</t>
    </rPh>
    <phoneticPr fontId="2"/>
  </si>
  <si>
    <t>【項目】</t>
    <rPh sb="1" eb="3">
      <t>コウモク</t>
    </rPh>
    <phoneticPr fontId="2"/>
  </si>
  <si>
    <t>【値】</t>
    <rPh sb="1" eb="2">
      <t>アタイ</t>
    </rPh>
    <phoneticPr fontId="2"/>
  </si>
  <si>
    <t>【条件等】</t>
    <rPh sb="1" eb="3">
      <t>ジョウケン</t>
    </rPh>
    <rPh sb="3" eb="4">
      <t>トウ</t>
    </rPh>
    <phoneticPr fontId="2"/>
  </si>
  <si>
    <t>（５）住所</t>
    <rPh sb="3" eb="5">
      <t>ジュウショ</t>
    </rPh>
    <phoneticPr fontId="2"/>
  </si>
  <si>
    <t>郵便番号</t>
    <rPh sb="0" eb="4">
      <t>ユウビンバンゴウ</t>
    </rPh>
    <phoneticPr fontId="2"/>
  </si>
  <si>
    <t>漢字住所</t>
    <rPh sb="0" eb="2">
      <t>カンジ</t>
    </rPh>
    <rPh sb="2" eb="4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</si>
  <si>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</si>
  <si>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</si>
  <si>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（６）給付選択</t>
    <rPh sb="3" eb="5">
      <t>キュウフ</t>
    </rPh>
    <rPh sb="5" eb="7">
      <t>センタク</t>
    </rPh>
    <phoneticPr fontId="2"/>
  </si>
  <si>
    <t>【項目】</t>
    <rPh sb="1" eb="3">
      <t>コウモク</t>
    </rPh>
    <phoneticPr fontId="2"/>
  </si>
  <si>
    <t>【値】</t>
    <rPh sb="1" eb="2">
      <t>アタイ</t>
    </rPh>
    <phoneticPr fontId="2"/>
  </si>
  <si>
    <t>【条件等】</t>
    <rPh sb="1" eb="3">
      <t>ジョウケン</t>
    </rPh>
    <rPh sb="3" eb="4">
      <t>トウ</t>
    </rPh>
    <phoneticPr fontId="2"/>
  </si>
  <si>
    <t>年金選択</t>
    <rPh sb="0" eb="2">
      <t>ネンキン</t>
    </rPh>
    <rPh sb="2" eb="4">
      <t>センタク</t>
    </rPh>
    <phoneticPr fontId="2"/>
  </si>
  <si>
    <t>年金受給期間</t>
    <rPh sb="0" eb="2">
      <t>ネンキン</t>
    </rPh>
    <rPh sb="2" eb="4">
      <t>ジュキュウ</t>
    </rPh>
    <rPh sb="4" eb="6">
      <t>キカン</t>
    </rPh>
    <phoneticPr fontId="2"/>
  </si>
  <si>
    <t>振込先選択</t>
    <rPh sb="0" eb="3">
      <t>フリコミサキ</t>
    </rPh>
    <rPh sb="3" eb="5">
      <t>センタク</t>
    </rPh>
    <phoneticPr fontId="2"/>
  </si>
  <si>
    <t xml:space="preserve"> </t>
    <phoneticPr fontId="2"/>
  </si>
  <si>
    <t>記号</t>
    <rPh sb="0" eb="2">
      <t>キゴウ</t>
    </rPh>
    <phoneticPr fontId="2"/>
  </si>
  <si>
    <t>-</t>
    <phoneticPr fontId="2"/>
  </si>
  <si>
    <t>番号</t>
    <rPh sb="0" eb="2">
      <t>バンゴウ</t>
    </rPh>
    <phoneticPr fontId="2"/>
  </si>
  <si>
    <t>枝番</t>
    <rPh sb="0" eb="2">
      <t>エダバン</t>
    </rPh>
    <phoneticPr fontId="2"/>
  </si>
  <si>
    <t>本店支店</t>
    <rPh sb="0" eb="2">
      <t>ホンテン</t>
    </rPh>
    <rPh sb="2" eb="4">
      <t>シテン</t>
    </rPh>
    <phoneticPr fontId="2"/>
  </si>
  <si>
    <t>（８）該当するものにチェック</t>
    <rPh sb="3" eb="5">
      <t>ガイトウ</t>
    </rPh>
    <phoneticPr fontId="2"/>
  </si>
  <si>
    <t>転居</t>
    <rPh sb="0" eb="2">
      <t>テンキョ</t>
    </rPh>
    <phoneticPr fontId="2"/>
  </si>
  <si>
    <t>非居住者</t>
    <rPh sb="0" eb="4">
      <t>ヒキョジュウシャ</t>
    </rPh>
    <phoneticPr fontId="2"/>
  </si>
  <si>
    <t>旧姓</t>
    <rPh sb="0" eb="2">
      <t>キュウセイ</t>
    </rPh>
    <phoneticPr fontId="2"/>
  </si>
  <si>
    <t>■添付資料</t>
    <rPh sb="1" eb="3">
      <t>テンプ</t>
    </rPh>
    <rPh sb="3" eb="5">
      <t>シリョウ</t>
    </rPh>
    <phoneticPr fontId="2"/>
  </si>
  <si>
    <t>）</t>
    <phoneticPr fontId="2"/>
  </si>
  <si>
    <t>選択パターン</t>
    <rPh sb="0" eb="2">
      <t>センタク</t>
    </rPh>
    <phoneticPr fontId="2"/>
  </si>
  <si>
    <t>　　　　　口座番号</t>
    <rPh sb="5" eb="7">
      <t>コウザ</t>
    </rPh>
    <rPh sb="7" eb="9">
      <t>バンゴウ</t>
    </rPh>
    <phoneticPr fontId="2"/>
  </si>
  <si>
    <t>（</t>
    <phoneticPr fontId="2"/>
  </si>
  <si>
    <t>）</t>
    <phoneticPr fontId="2"/>
  </si>
  <si>
    <t>氏名カナ</t>
    <rPh sb="0" eb="2">
      <t>シメイ</t>
    </rPh>
    <phoneticPr fontId="2"/>
  </si>
  <si>
    <t>脱退一時金 裁定請求書</t>
    <rPh sb="0" eb="2">
      <t>ダッタイ</t>
    </rPh>
    <rPh sb="2" eb="5">
      <t>イチジキン</t>
    </rPh>
    <rPh sb="6" eb="8">
      <t>サイテイ</t>
    </rPh>
    <rPh sb="8" eb="11">
      <t>セイキュウショ</t>
    </rPh>
    <phoneticPr fontId="2"/>
  </si>
  <si>
    <t>兼　取扱方法選択届</t>
    <rPh sb="0" eb="1">
      <t>ケン</t>
    </rPh>
    <rPh sb="2" eb="4">
      <t>トリアツカイ</t>
    </rPh>
    <rPh sb="4" eb="6">
      <t>ホウホウ</t>
    </rPh>
    <rPh sb="6" eb="8">
      <t>センタク</t>
    </rPh>
    <rPh sb="8" eb="9">
      <t>トド</t>
    </rPh>
    <phoneticPr fontId="2"/>
  </si>
  <si>
    <t>(用紙14)</t>
    <rPh sb="1" eb="3">
      <t>ヨウシ</t>
    </rPh>
    <phoneticPr fontId="2"/>
  </si>
  <si>
    <t>②企業年金連合会に通算企業年金の原資として移換する</t>
    <rPh sb="1" eb="3">
      <t>キギョウ</t>
    </rPh>
    <rPh sb="3" eb="5">
      <t>ネンキン</t>
    </rPh>
    <rPh sb="5" eb="8">
      <t>レンゴウカイ</t>
    </rPh>
    <rPh sb="9" eb="11">
      <t>ツウサン</t>
    </rPh>
    <rPh sb="11" eb="13">
      <t>キギョウ</t>
    </rPh>
    <rPh sb="13" eb="15">
      <t>ネンキン</t>
    </rPh>
    <rPh sb="16" eb="18">
      <t>ゲンシ</t>
    </rPh>
    <rPh sb="21" eb="23">
      <t>イカン</t>
    </rPh>
    <phoneticPr fontId="2"/>
  </si>
  <si>
    <t>書類到着後、約１ヶ月にて振込 ※退職日以降</t>
    <rPh sb="0" eb="2">
      <t>ショルイ</t>
    </rPh>
    <rPh sb="2" eb="4">
      <t>トウチャク</t>
    </rPh>
    <rPh sb="4" eb="5">
      <t>ゴ</t>
    </rPh>
    <rPh sb="6" eb="7">
      <t>ヤク</t>
    </rPh>
    <rPh sb="9" eb="10">
      <t>ゲツ</t>
    </rPh>
    <rPh sb="12" eb="14">
      <t>フリコミ</t>
    </rPh>
    <rPh sb="16" eb="18">
      <t>タイショク</t>
    </rPh>
    <rPh sb="18" eb="19">
      <t>ビ</t>
    </rPh>
    <rPh sb="19" eb="21">
      <t>イコウ</t>
    </rPh>
    <phoneticPr fontId="2"/>
  </si>
  <si>
    <t>オリンパス企業年金基金にて手続きします</t>
    <rPh sb="5" eb="7">
      <t>キギョウ</t>
    </rPh>
    <rPh sb="7" eb="9">
      <t>ネンキン</t>
    </rPh>
    <rPh sb="9" eb="11">
      <t>キキン</t>
    </rPh>
    <rPh sb="13" eb="15">
      <t>テツヅ</t>
    </rPh>
    <phoneticPr fontId="2"/>
  </si>
  <si>
    <t>■水色セルに入力しA4縦白黒印刷後、押印のうえ提出ください。</t>
    <rPh sb="1" eb="3">
      <t>ミズイロ</t>
    </rPh>
    <rPh sb="6" eb="8">
      <t>ニュウリョク</t>
    </rPh>
    <rPh sb="11" eb="12">
      <t>タテ</t>
    </rPh>
    <rPh sb="12" eb="14">
      <t>シロクロ</t>
    </rPh>
    <rPh sb="14" eb="16">
      <t>インサツ</t>
    </rPh>
    <rPh sb="16" eb="17">
      <t>ゴ</t>
    </rPh>
    <rPh sb="18" eb="20">
      <t>オウイン</t>
    </rPh>
    <rPh sb="23" eb="25">
      <t>テイシュツ</t>
    </rPh>
    <phoneticPr fontId="2"/>
  </si>
  <si>
    <t>（２） 退職年月日</t>
    <rPh sb="4" eb="6">
      <t>タイショク</t>
    </rPh>
    <rPh sb="6" eb="9">
      <t>ネンガッピ</t>
    </rPh>
    <rPh sb="7" eb="8">
      <t>テイネン</t>
    </rPh>
    <phoneticPr fontId="2"/>
  </si>
  <si>
    <t>（３）氏　　　  名</t>
    <phoneticPr fontId="2"/>
  </si>
  <si>
    <t>（４）性別</t>
    <rPh sb="3" eb="5">
      <t>セイベツ</t>
    </rPh>
    <phoneticPr fontId="2"/>
  </si>
  <si>
    <t>（６） 住　　   　所</t>
    <rPh sb="4" eb="5">
      <t>ジュウ</t>
    </rPh>
    <rPh sb="11" eb="12">
      <t>トコロ</t>
    </rPh>
    <phoneticPr fontId="2"/>
  </si>
  <si>
    <t>（７）脱退一時金</t>
    <rPh sb="3" eb="5">
      <t>ダッタイ</t>
    </rPh>
    <rPh sb="5" eb="8">
      <t>イチジキン</t>
    </rPh>
    <phoneticPr fontId="2"/>
  </si>
  <si>
    <t>　　受給方法の選択</t>
    <rPh sb="4" eb="6">
      <t>ホウホウ</t>
    </rPh>
    <rPh sb="7" eb="9">
      <t>センタク</t>
    </rPh>
    <phoneticPr fontId="2"/>
  </si>
  <si>
    <t>補足</t>
    <rPh sb="0" eb="2">
      <t>ホソク</t>
    </rPh>
    <phoneticPr fontId="18"/>
  </si>
  <si>
    <t>受入先より「移換申出書」を入手し必要事項を記入・押印のうえ、オリンパス企業年金基金に提出ください</t>
    <rPh sb="0" eb="2">
      <t>ウケイ</t>
    </rPh>
    <rPh sb="2" eb="3">
      <t>サキ</t>
    </rPh>
    <rPh sb="6" eb="8">
      <t>イカン</t>
    </rPh>
    <rPh sb="8" eb="11">
      <t>モウシデショ</t>
    </rPh>
    <rPh sb="13" eb="15">
      <t>ニュウシュ</t>
    </rPh>
    <rPh sb="16" eb="18">
      <t>ヒツヨウ</t>
    </rPh>
    <rPh sb="18" eb="20">
      <t>ジコウ</t>
    </rPh>
    <rPh sb="21" eb="23">
      <t>キニュウ</t>
    </rPh>
    <rPh sb="24" eb="26">
      <t>オウイン</t>
    </rPh>
    <rPh sb="35" eb="37">
      <t>キギョウ</t>
    </rPh>
    <rPh sb="37" eb="39">
      <t>ネンキン</t>
    </rPh>
    <rPh sb="39" eb="41">
      <t>キキン</t>
    </rPh>
    <rPh sb="42" eb="44">
      <t>テイシュツ</t>
    </rPh>
    <phoneticPr fontId="2"/>
  </si>
  <si>
    <t>（８）振込先</t>
    <phoneticPr fontId="2"/>
  </si>
  <si>
    <t>（９）該当するものに</t>
    <phoneticPr fontId="2"/>
  </si>
  <si>
    <t>退職時に非居住者(海外勤務のまま退職)は、別途「非居住者の連絡票」を提出ください。</t>
    <rPh sb="0" eb="2">
      <t>タイショク</t>
    </rPh>
    <rPh sb="2" eb="3">
      <t>ジ</t>
    </rPh>
    <rPh sb="4" eb="8">
      <t>ヒキョジュウシャ</t>
    </rPh>
    <rPh sb="21" eb="23">
      <t>ベット</t>
    </rPh>
    <phoneticPr fontId="2"/>
  </si>
  <si>
    <r>
      <t xml:space="preserve">■この裁定請求書には以下の書類を添えてください。添付した書類に </t>
    </r>
    <r>
      <rPr>
        <b/>
        <sz val="18"/>
        <rFont val="游ゴシック"/>
        <family val="3"/>
        <charset val="128"/>
      </rPr>
      <t xml:space="preserve">☑ </t>
    </r>
    <r>
      <rPr>
        <b/>
        <sz val="16"/>
        <rFont val="游ゴシック"/>
        <family val="3"/>
        <charset val="128"/>
      </rPr>
      <t>チェックください。</t>
    </r>
    <rPh sb="3" eb="5">
      <t>サイテイ</t>
    </rPh>
    <rPh sb="10" eb="12">
      <t>イカ</t>
    </rPh>
    <rPh sb="24" eb="26">
      <t>テンプ</t>
    </rPh>
    <rPh sb="28" eb="30">
      <t>ショルイ</t>
    </rPh>
    <phoneticPr fontId="2"/>
  </si>
  <si>
    <t>退職所得の受給に関する申告書（申告年度・マイナンバーは記載不要）</t>
    <rPh sb="0" eb="2">
      <t>タイショク</t>
    </rPh>
    <rPh sb="2" eb="4">
      <t>ショトク</t>
    </rPh>
    <rPh sb="5" eb="7">
      <t>ジュキュウ</t>
    </rPh>
    <rPh sb="8" eb="9">
      <t>カン</t>
    </rPh>
    <rPh sb="11" eb="14">
      <t>シンコクショ</t>
    </rPh>
    <rPh sb="15" eb="17">
      <t>シンコク</t>
    </rPh>
    <rPh sb="17" eb="19">
      <t>ネンド</t>
    </rPh>
    <rPh sb="27" eb="29">
      <t>キサイ</t>
    </rPh>
    <rPh sb="29" eb="31">
      <t>フヨウ</t>
    </rPh>
    <phoneticPr fontId="2"/>
  </si>
  <si>
    <t>生年月日に関する市区町村長の証明書(「本籍記載の住民票（マイナンバー非表示）」または「戸籍抄本」）</t>
    <rPh sb="0" eb="2">
      <t>セイネン</t>
    </rPh>
    <rPh sb="2" eb="4">
      <t>ガッピ</t>
    </rPh>
    <rPh sb="5" eb="6">
      <t>カン</t>
    </rPh>
    <rPh sb="8" eb="10">
      <t>シク</t>
    </rPh>
    <rPh sb="10" eb="12">
      <t>チョウソン</t>
    </rPh>
    <rPh sb="12" eb="13">
      <t>チョウ</t>
    </rPh>
    <rPh sb="14" eb="17">
      <t>ショウメイショ</t>
    </rPh>
    <rPh sb="19" eb="21">
      <t>ホンセキ</t>
    </rPh>
    <rPh sb="21" eb="23">
      <t>キサイ</t>
    </rPh>
    <rPh sb="24" eb="27">
      <t>ジュウミンヒョウ</t>
    </rPh>
    <rPh sb="34" eb="37">
      <t>ヒヒョウジ</t>
    </rPh>
    <rPh sb="43" eb="45">
      <t>コセキ</t>
    </rPh>
    <rPh sb="45" eb="47">
      <t>ショウホン</t>
    </rPh>
    <phoneticPr fontId="2"/>
  </si>
  <si>
    <t>非居住者の連絡票（退職日に非居住者の方のみ提出ください）</t>
    <rPh sb="0" eb="4">
      <t>ヒキョジュウシャ</t>
    </rPh>
    <rPh sb="5" eb="7">
      <t>レンラク</t>
    </rPh>
    <rPh sb="7" eb="8">
      <t>ヒョウ</t>
    </rPh>
    <rPh sb="9" eb="11">
      <t>タイショク</t>
    </rPh>
    <rPh sb="11" eb="12">
      <t>ビ</t>
    </rPh>
    <rPh sb="13" eb="17">
      <t>ヒキョジュウシャ</t>
    </rPh>
    <rPh sb="18" eb="19">
      <t>カタ</t>
    </rPh>
    <rPh sb="21" eb="23">
      <t>テイシュツ</t>
    </rPh>
    <phoneticPr fontId="2"/>
  </si>
  <si>
    <t>その他添付書類（</t>
    <rPh sb="2" eb="3">
      <t>タ</t>
    </rPh>
    <rPh sb="3" eb="5">
      <t>テンプ</t>
    </rPh>
    <rPh sb="5" eb="7">
      <t>ショルイ</t>
    </rPh>
    <phoneticPr fontId="2"/>
  </si>
  <si>
    <t>「フリガナ」は自動入力のため相違する場合は修正入力ください。</t>
    <rPh sb="7" eb="9">
      <t>ジドウ</t>
    </rPh>
    <rPh sb="9" eb="11">
      <t>ニュウリョク</t>
    </rPh>
    <rPh sb="14" eb="16">
      <t>ソウイ</t>
    </rPh>
    <rPh sb="18" eb="20">
      <t>バアイ</t>
    </rPh>
    <rPh sb="21" eb="23">
      <t>シュウセイ</t>
    </rPh>
    <rPh sb="23" eb="25">
      <t>ニュウリョク</t>
    </rPh>
    <phoneticPr fontId="2"/>
  </si>
  <si>
    <t>（１０）退職事由に</t>
    <rPh sb="4" eb="6">
      <t>タイショク</t>
    </rPh>
    <rPh sb="6" eb="8">
      <t>ジユウ</t>
    </rPh>
    <phoneticPr fontId="2"/>
  </si>
  <si>
    <t>自己都合退職</t>
    <phoneticPr fontId="2"/>
  </si>
  <si>
    <t>ニューライフサポートプラン</t>
  </si>
  <si>
    <t>　　　　　　　　　　　</t>
    <phoneticPr fontId="2"/>
  </si>
  <si>
    <t>（１１）その他連絡事項があれば記入ください。</t>
    <rPh sb="15" eb="17">
      <t>キニュウ</t>
    </rPh>
    <phoneticPr fontId="2"/>
  </si>
  <si>
    <t>（９）退職事由</t>
    <rPh sb="3" eb="5">
      <t>タイショク</t>
    </rPh>
    <rPh sb="5" eb="7">
      <t>ジユウ</t>
    </rPh>
    <phoneticPr fontId="2"/>
  </si>
  <si>
    <t>（１０）その他</t>
    <rPh sb="6" eb="7">
      <t>タ</t>
    </rPh>
    <phoneticPr fontId="2"/>
  </si>
  <si>
    <t>退職理由</t>
    <rPh sb="0" eb="2">
      <t>タイショク</t>
    </rPh>
    <rPh sb="2" eb="4">
      <t>リユウ</t>
    </rPh>
    <phoneticPr fontId="2"/>
  </si>
  <si>
    <t>提出日</t>
    <rPh sb="0" eb="2">
      <t>テイシュツ</t>
    </rPh>
    <rPh sb="2" eb="3">
      <t>ビ</t>
    </rPh>
    <phoneticPr fontId="2"/>
  </si>
  <si>
    <t>yyyy/mm/dd</t>
    <phoneticPr fontId="2"/>
  </si>
  <si>
    <t>（５）生年月日（yyyy/mm/dd）</t>
    <rPh sb="3" eb="5">
      <t>セイネン</t>
    </rPh>
    <rPh sb="5" eb="7">
      <t>ガッピ</t>
    </rPh>
    <phoneticPr fontId="2"/>
  </si>
  <si>
    <t>口座名義(カタカナ)</t>
    <rPh sb="0" eb="2">
      <t>コウザ</t>
    </rPh>
    <rPh sb="2" eb="4">
      <t>メイギ</t>
    </rPh>
    <phoneticPr fontId="2"/>
  </si>
  <si>
    <t>yyyy/mm/dd</t>
    <phoneticPr fontId="2"/>
  </si>
  <si>
    <r>
      <rPr>
        <sz val="18"/>
        <rFont val="Segoe UI Symbol"/>
        <family val="2"/>
      </rPr>
      <t>☑</t>
    </r>
    <r>
      <rPr>
        <sz val="14"/>
        <rFont val="游ゴシック"/>
        <family val="3"/>
        <charset val="128"/>
      </rPr>
      <t>チェック</t>
    </r>
    <r>
      <rPr>
        <sz val="13"/>
        <rFont val="游ゴシック"/>
        <family val="3"/>
        <charset val="128"/>
      </rPr>
      <t>ください</t>
    </r>
    <phoneticPr fontId="2"/>
  </si>
  <si>
    <t>【勤続15年以上退職者】⇒【ＨＲ】 ⇒ 【基金】</t>
    <rPh sb="1" eb="3">
      <t>キンゾク</t>
    </rPh>
    <rPh sb="5" eb="6">
      <t>ネン</t>
    </rPh>
    <rPh sb="6" eb="8">
      <t>イジョウ</t>
    </rPh>
    <rPh sb="8" eb="10">
      <t>タイショク</t>
    </rPh>
    <rPh sb="10" eb="11">
      <t>シャ</t>
    </rPh>
    <phoneticPr fontId="2"/>
  </si>
  <si>
    <t>&lt;2021.02&gt;</t>
    <phoneticPr fontId="2"/>
  </si>
  <si>
    <t>④繰下げる</t>
    <rPh sb="1" eb="2">
      <t>ク</t>
    </rPh>
    <rPh sb="2" eb="3">
      <t>サ</t>
    </rPh>
    <phoneticPr fontId="2"/>
  </si>
  <si>
    <t>60歳到達時に 年金・一時金を選択し受け取る
(60歳到達前に一時金にて受け取りも可能　）</t>
    <phoneticPr fontId="2"/>
  </si>
  <si>
    <t>※ 移換先の年金制度には、個人型確定拠出年金（iDeCo）、企業型確定拠出年金、確定給付企業年金、厚生年金基金などがあります。</t>
    <rPh sb="2" eb="4">
      <t>イカン</t>
    </rPh>
    <rPh sb="4" eb="5">
      <t>サキ</t>
    </rPh>
    <rPh sb="6" eb="8">
      <t>ネンキン</t>
    </rPh>
    <rPh sb="8" eb="10">
      <t>セイド</t>
    </rPh>
    <rPh sb="13" eb="16">
      <t>コジンガタ</t>
    </rPh>
    <rPh sb="16" eb="18">
      <t>カクテイ</t>
    </rPh>
    <rPh sb="18" eb="20">
      <t>キョシュツ</t>
    </rPh>
    <rPh sb="20" eb="22">
      <t>ネンキン</t>
    </rPh>
    <rPh sb="30" eb="33">
      <t>キギョウガタ</t>
    </rPh>
    <rPh sb="33" eb="35">
      <t>カクテイ</t>
    </rPh>
    <rPh sb="35" eb="37">
      <t>キョシュツ</t>
    </rPh>
    <rPh sb="37" eb="39">
      <t>ネンキン</t>
    </rPh>
    <rPh sb="40" eb="42">
      <t>カクテイ</t>
    </rPh>
    <rPh sb="42" eb="44">
      <t>キュウフ</t>
    </rPh>
    <rPh sb="44" eb="46">
      <t>キギョウ</t>
    </rPh>
    <rPh sb="46" eb="48">
      <t>ネンキン</t>
    </rPh>
    <rPh sb="49" eb="51">
      <t>コウセイ</t>
    </rPh>
    <rPh sb="51" eb="53">
      <t>ネンキン</t>
    </rPh>
    <rPh sb="53" eb="55">
      <t>キキン</t>
    </rPh>
    <phoneticPr fontId="2"/>
  </si>
  <si>
    <t>移換申出書（ポータビリティー制度利用の③選択の方のみ）</t>
    <rPh sb="14" eb="16">
      <t>セイド</t>
    </rPh>
    <rPh sb="16" eb="18">
      <t>リヨウ</t>
    </rPh>
    <phoneticPr fontId="2"/>
  </si>
  <si>
    <t>①一時金で受け取る</t>
    <rPh sb="1" eb="4">
      <t>イチジキン</t>
    </rPh>
    <rPh sb="5" eb="6">
      <t>ウ</t>
    </rPh>
    <rPh sb="7" eb="8">
      <t>ト</t>
    </rPh>
    <phoneticPr fontId="2"/>
  </si>
  <si>
    <r>
      <t>③ＤＣ（個人型・企業型）、その他年金制度に移換する</t>
    </r>
    <r>
      <rPr>
        <b/>
        <sz val="14"/>
        <rFont val="游ゴシック"/>
        <family val="3"/>
        <charset val="128"/>
      </rPr>
      <t xml:space="preserve"> ※</t>
    </r>
    <rPh sb="4" eb="7">
      <t>コジンガタ</t>
    </rPh>
    <rPh sb="8" eb="11">
      <t>キギョウガタ</t>
    </rPh>
    <rPh sb="15" eb="16">
      <t>タ</t>
    </rPh>
    <rPh sb="16" eb="18">
      <t>ネンキン</t>
    </rPh>
    <rPh sb="18" eb="20">
      <t>セイド</t>
    </rPh>
    <rPh sb="21" eb="23">
      <t>イカン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</si>
</sst>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\※ggge&quot;年&quot;"/>
    <numFmt numFmtId="177" formatCode="000000"/>
    <numFmt numFmtId="178" formatCode="[&lt;=999]000;[&lt;=9999]000\-00;000\-0000"/>
    <numFmt numFmtId="179" formatCode="00000"/>
    <numFmt numFmtId="180" formatCode="00000000"/>
    <numFmt numFmtId="181" formatCode="yyyy/mm/dd"/>
    <numFmt numFmtId="182" formatCode="\(\ #0&quot;ケ&quot;&quot;タ&quot;\ \)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b/>
      <sz val="24"/>
      <name val="游ゴシック"/>
      <family val="3"/>
      <charset val="128"/>
    </font>
    <font>
      <u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3"/>
      <name val="游ゴシック"/>
      <family val="3"/>
      <charset val="128"/>
    </font>
    <font>
      <sz val="15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rgb="FFFF0000"/>
      <name val="游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游ゴシック"/>
      <family val="3"/>
      <charset val="128"/>
    </font>
    <font>
      <sz val="18"/>
      <name val="Segoe UI Symbol"/>
      <family val="2"/>
    </font>
    <font>
      <sz val="14"/>
      <name val="游ゴシック"/>
      <family val="2"/>
      <charset val="128"/>
    </font>
    <font>
      <b/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323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2" fillId="0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/>
    <xf numFmtId="0" fontId="5" fillId="2" borderId="2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distributed" textRotation="255" justifyLastLine="1"/>
    </xf>
    <xf numFmtId="0" fontId="4" fillId="0" borderId="3" xfId="0" applyFont="1" applyBorder="1" applyAlignment="1">
      <alignment vertical="distributed" textRotation="255"/>
    </xf>
    <xf numFmtId="49" fontId="4" fillId="0" borderId="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3" fillId="2" borderId="25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13" fillId="2" borderId="26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top"/>
    </xf>
    <xf numFmtId="49" fontId="12" fillId="2" borderId="26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5" fillId="2" borderId="25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49" fontId="5" fillId="2" borderId="23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2" borderId="17" xfId="0" applyFont="1" applyFill="1" applyBorder="1" applyAlignment="1">
      <alignment vertical="top"/>
    </xf>
    <xf numFmtId="0" fontId="13" fillId="2" borderId="17" xfId="0" applyFont="1" applyFill="1" applyBorder="1" applyAlignment="1">
      <alignment vertical="top"/>
    </xf>
    <xf numFmtId="0" fontId="6" fillId="0" borderId="0" xfId="0" applyFont="1" applyAlignment="1">
      <alignment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4" fillId="2" borderId="38" xfId="0" applyNumberFormat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49" fontId="5" fillId="0" borderId="5" xfId="0" applyNumberFormat="1" applyFont="1" applyFill="1" applyBorder="1" applyAlignment="1">
      <alignment horizontal="right" vertical="center"/>
    </xf>
    <xf numFmtId="0" fontId="4" fillId="2" borderId="22" xfId="0" applyFont="1" applyFill="1" applyBorder="1" applyAlignment="1"/>
    <xf numFmtId="0" fontId="4" fillId="2" borderId="39" xfId="0" applyFont="1" applyFill="1" applyBorder="1" applyAlignment="1"/>
    <xf numFmtId="0" fontId="4" fillId="0" borderId="26" xfId="0" applyFont="1" applyBorder="1" applyAlignment="1"/>
    <xf numFmtId="0" fontId="4" fillId="0" borderId="16" xfId="0" applyFont="1" applyBorder="1" applyAlignment="1"/>
    <xf numFmtId="0" fontId="4" fillId="0" borderId="0" xfId="0" applyFont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0" fillId="0" borderId="37" xfId="0" applyBorder="1"/>
    <xf numFmtId="0" fontId="5" fillId="2" borderId="46" xfId="0" applyFont="1" applyFill="1" applyBorder="1" applyAlignment="1">
      <alignment horizontal="left" vertical="center"/>
    </xf>
    <xf numFmtId="49" fontId="5" fillId="2" borderId="17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37" xfId="0" applyNumberFormat="1" applyFont="1" applyBorder="1" applyAlignment="1">
      <alignment vertical="center"/>
    </xf>
    <xf numFmtId="49" fontId="0" fillId="0" borderId="37" xfId="0" applyNumberFormat="1" applyBorder="1"/>
    <xf numFmtId="0" fontId="20" fillId="2" borderId="0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0" xfId="0" applyNumberFormat="1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9" xfId="0" applyNumberFormat="1" applyBorder="1"/>
    <xf numFmtId="0" fontId="0" fillId="0" borderId="10" xfId="0" applyBorder="1"/>
    <xf numFmtId="49" fontId="0" fillId="0" borderId="0" xfId="0" applyNumberFormat="1" applyBorder="1"/>
    <xf numFmtId="49" fontId="0" fillId="0" borderId="9" xfId="0" applyNumberFormat="1" applyBorder="1"/>
    <xf numFmtId="49" fontId="0" fillId="0" borderId="12" xfId="0" applyNumberFormat="1" applyBorder="1"/>
    <xf numFmtId="14" fontId="0" fillId="0" borderId="0" xfId="0" applyNumberFormat="1" applyBorder="1"/>
    <xf numFmtId="0" fontId="4" fillId="2" borderId="7" xfId="0" applyFont="1" applyFill="1" applyBorder="1" applyAlignment="1">
      <alignment vertical="top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49" fontId="8" fillId="2" borderId="3" xfId="0" applyNumberFormat="1" applyFont="1" applyFill="1" applyBorder="1" applyAlignment="1">
      <alignment vertical="center"/>
    </xf>
    <xf numFmtId="0" fontId="11" fillId="4" borderId="50" xfId="0" applyFont="1" applyFill="1" applyBorder="1" applyAlignment="1">
      <alignment wrapText="1"/>
    </xf>
    <xf numFmtId="0" fontId="11" fillId="4" borderId="37" xfId="0" applyFont="1" applyFill="1" applyBorder="1" applyAlignment="1">
      <alignment wrapText="1"/>
    </xf>
    <xf numFmtId="0" fontId="11" fillId="4" borderId="51" xfId="0" applyFont="1" applyFill="1" applyBorder="1" applyAlignment="1">
      <alignment wrapText="1"/>
    </xf>
    <xf numFmtId="49" fontId="0" fillId="0" borderId="11" xfId="0" applyNumberFormat="1" applyFill="1" applyBorder="1"/>
    <xf numFmtId="0" fontId="14" fillId="4" borderId="52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182" fontId="11" fillId="2" borderId="28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11" fillId="2" borderId="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6" fillId="2" borderId="25" xfId="0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/>
    <xf numFmtId="0" fontId="0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quotePrefix="1" applyNumberFormat="1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/>
    </xf>
    <xf numFmtId="178" fontId="4" fillId="0" borderId="3" xfId="0" applyNumberFormat="1" applyFont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>
      <alignment vertical="top"/>
    </xf>
    <xf numFmtId="0" fontId="4" fillId="2" borderId="1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top"/>
    </xf>
    <xf numFmtId="0" fontId="0" fillId="2" borderId="0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4" fillId="4" borderId="59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5" fillId="2" borderId="25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5" fillId="2" borderId="25" xfId="0" applyNumberFormat="1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5" fillId="4" borderId="19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14" fillId="4" borderId="26" xfId="0" applyFont="1" applyFill="1" applyBorder="1" applyAlignment="1">
      <alignment vertical="center"/>
    </xf>
    <xf numFmtId="0" fontId="5" fillId="2" borderId="23" xfId="0" applyFont="1" applyFill="1" applyBorder="1" applyAlignment="1"/>
    <xf numFmtId="49" fontId="12" fillId="2" borderId="3" xfId="0" applyNumberFormat="1" applyFont="1" applyFill="1" applyBorder="1" applyAlignment="1">
      <alignment vertical="center"/>
    </xf>
    <xf numFmtId="49" fontId="5" fillId="2" borderId="23" xfId="0" applyNumberFormat="1" applyFont="1" applyFill="1" applyBorder="1" applyAlignment="1"/>
    <xf numFmtId="0" fontId="5" fillId="4" borderId="1" xfId="0" applyFont="1" applyFill="1" applyBorder="1" applyAlignment="1">
      <alignment vertical="center"/>
    </xf>
    <xf numFmtId="0" fontId="22" fillId="4" borderId="19" xfId="0" applyFont="1" applyFill="1" applyBorder="1" applyAlignment="1">
      <alignment vertical="center"/>
    </xf>
    <xf numFmtId="0" fontId="22" fillId="4" borderId="28" xfId="0" applyFont="1" applyFill="1" applyBorder="1" applyAlignment="1">
      <alignment vertical="center"/>
    </xf>
    <xf numFmtId="0" fontId="0" fillId="0" borderId="0" xfId="0" applyFill="1" applyBorder="1"/>
    <xf numFmtId="0" fontId="5" fillId="2" borderId="50" xfId="0" applyFont="1" applyFill="1" applyBorder="1" applyAlignment="1">
      <alignment vertical="center"/>
    </xf>
    <xf numFmtId="0" fontId="11" fillId="2" borderId="51" xfId="0" applyFont="1" applyFill="1" applyBorder="1" applyAlignment="1">
      <alignment wrapText="1"/>
    </xf>
    <xf numFmtId="0" fontId="23" fillId="0" borderId="0" xfId="0" applyFont="1" applyBorder="1" applyAlignment="1">
      <alignment horizontal="center" vertical="center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</xf>
    <xf numFmtId="49" fontId="25" fillId="2" borderId="2" xfId="0" applyNumberFormat="1" applyFont="1" applyFill="1" applyBorder="1" applyAlignment="1"/>
    <xf numFmtId="49" fontId="25" fillId="2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right"/>
    </xf>
    <xf numFmtId="9" fontId="10" fillId="2" borderId="18" xfId="3" applyFont="1" applyFill="1" applyBorder="1" applyAlignment="1">
      <alignment horizontal="left" vertical="center" wrapText="1"/>
    </xf>
    <xf numFmtId="9" fontId="10" fillId="2" borderId="19" xfId="3" applyFont="1" applyFill="1" applyBorder="1" applyAlignment="1">
      <alignment horizontal="left" vertical="center" wrapText="1"/>
    </xf>
    <xf numFmtId="9" fontId="10" fillId="2" borderId="28" xfId="3" applyFont="1" applyFill="1" applyBorder="1" applyAlignment="1">
      <alignment horizontal="left" vertical="center" wrapText="1"/>
    </xf>
    <xf numFmtId="9" fontId="10" fillId="2" borderId="29" xfId="3" applyFont="1" applyFill="1" applyBorder="1" applyAlignment="1">
      <alignment horizontal="left" vertical="center" wrapText="1"/>
    </xf>
    <xf numFmtId="9" fontId="10" fillId="2" borderId="30" xfId="3" applyFont="1" applyFill="1" applyBorder="1" applyAlignment="1">
      <alignment horizontal="left" vertical="center" wrapText="1"/>
    </xf>
    <xf numFmtId="9" fontId="10" fillId="2" borderId="32" xfId="3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 wrapText="1"/>
    </xf>
    <xf numFmtId="0" fontId="10" fillId="2" borderId="31" xfId="0" applyFont="1" applyFill="1" applyBorder="1" applyAlignment="1">
      <alignment vertical="center" wrapText="1"/>
    </xf>
    <xf numFmtId="0" fontId="5" fillId="4" borderId="30" xfId="0" applyFont="1" applyFill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5" fillId="2" borderId="21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179" fontId="15" fillId="0" borderId="11" xfId="0" applyNumberFormat="1" applyFont="1" applyBorder="1" applyAlignment="1" applyProtection="1">
      <alignment horizontal="center" vertical="center"/>
      <protection locked="0"/>
    </xf>
    <xf numFmtId="179" fontId="15" fillId="0" borderId="12" xfId="0" applyNumberFormat="1" applyFont="1" applyBorder="1" applyAlignment="1" applyProtection="1">
      <alignment horizontal="center" vertical="center"/>
      <protection locked="0"/>
    </xf>
    <xf numFmtId="179" fontId="15" fillId="0" borderId="1" xfId="0" applyNumberFormat="1" applyFont="1" applyBorder="1" applyAlignment="1" applyProtection="1">
      <alignment horizontal="center" vertical="center"/>
      <protection locked="0"/>
    </xf>
    <xf numFmtId="179" fontId="15" fillId="0" borderId="2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80" fontId="15" fillId="0" borderId="11" xfId="0" applyNumberFormat="1" applyFont="1" applyBorder="1" applyAlignment="1" applyProtection="1">
      <alignment horizontal="center" vertical="center"/>
      <protection locked="0"/>
    </xf>
    <xf numFmtId="180" fontId="15" fillId="0" borderId="12" xfId="0" applyNumberFormat="1" applyFont="1" applyBorder="1" applyAlignment="1" applyProtection="1">
      <alignment horizontal="center" vertical="center"/>
      <protection locked="0"/>
    </xf>
    <xf numFmtId="180" fontId="15" fillId="0" borderId="13" xfId="0" applyNumberFormat="1" applyFont="1" applyBorder="1" applyAlignment="1" applyProtection="1">
      <alignment horizontal="center" vertical="center"/>
      <protection locked="0"/>
    </xf>
    <xf numFmtId="180" fontId="15" fillId="0" borderId="1" xfId="0" applyNumberFormat="1" applyFont="1" applyBorder="1" applyAlignment="1" applyProtection="1">
      <alignment horizontal="center" vertical="center"/>
      <protection locked="0"/>
    </xf>
    <xf numFmtId="180" fontId="15" fillId="0" borderId="2" xfId="0" applyNumberFormat="1" applyFont="1" applyBorder="1" applyAlignment="1" applyProtection="1">
      <alignment horizontal="center" vertical="center"/>
      <protection locked="0"/>
    </xf>
    <xf numFmtId="180" fontId="15" fillId="0" borderId="7" xfId="0" applyNumberFormat="1" applyFont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39" xfId="0" applyFont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26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NumberFormat="1" applyFont="1" applyFill="1" applyBorder="1" applyAlignment="1" applyProtection="1">
      <alignment vertical="center"/>
      <protection locked="0"/>
    </xf>
    <xf numFmtId="0" fontId="0" fillId="3" borderId="1" xfId="0" applyNumberFormat="1" applyFont="1" applyFill="1" applyBorder="1" applyAlignment="1" applyProtection="1">
      <alignment vertical="center"/>
      <protection locked="0"/>
    </xf>
    <xf numFmtId="0" fontId="0" fillId="3" borderId="2" xfId="0" applyNumberFormat="1" applyFont="1" applyFill="1" applyBorder="1" applyAlignment="1" applyProtection="1">
      <alignment vertical="center"/>
      <protection locked="0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vertical="center"/>
      <protection locked="0"/>
    </xf>
    <xf numFmtId="49" fontId="0" fillId="0" borderId="27" xfId="0" applyNumberForma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49" fontId="0" fillId="0" borderId="16" xfId="0" applyNumberFormat="1" applyBorder="1" applyAlignment="1" applyProtection="1">
      <alignment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18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76" fontId="4" fillId="2" borderId="22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5" fillId="0" borderId="26" xfId="0" applyNumberFormat="1" applyFont="1" applyFill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protection locked="0"/>
    </xf>
    <xf numFmtId="0" fontId="22" fillId="0" borderId="16" xfId="0" applyFont="1" applyBorder="1" applyAlignment="1" applyProtection="1">
      <protection locked="0"/>
    </xf>
    <xf numFmtId="0" fontId="4" fillId="0" borderId="57" xfId="0" applyFont="1" applyBorder="1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0" borderId="58" xfId="0" applyBorder="1" applyAlignment="1" applyProtection="1">
      <alignment vertical="center"/>
      <protection locked="0"/>
    </xf>
    <xf numFmtId="49" fontId="5" fillId="2" borderId="56" xfId="0" applyNumberFormat="1" applyFont="1" applyFill="1" applyBorder="1" applyAlignment="1">
      <alignment vertical="center"/>
    </xf>
    <xf numFmtId="0" fontId="0" fillId="0" borderId="57" xfId="0" applyBorder="1" applyAlignment="1"/>
    <xf numFmtId="0" fontId="5" fillId="2" borderId="60" xfId="0" applyFont="1" applyFill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49" fontId="5" fillId="0" borderId="25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protection locked="0"/>
    </xf>
    <xf numFmtId="0" fontId="22" fillId="0" borderId="15" xfId="0" applyFont="1" applyBorder="1" applyAlignment="1" applyProtection="1">
      <protection locked="0"/>
    </xf>
    <xf numFmtId="49" fontId="5" fillId="0" borderId="53" xfId="0" applyNumberFormat="1" applyFont="1" applyFill="1" applyBorder="1" applyAlignment="1" applyProtection="1">
      <alignment vertical="center"/>
      <protection locked="0"/>
    </xf>
    <xf numFmtId="0" fontId="22" fillId="0" borderId="54" xfId="0" applyFont="1" applyBorder="1" applyAlignment="1" applyProtection="1">
      <protection locked="0"/>
    </xf>
    <xf numFmtId="0" fontId="22" fillId="0" borderId="55" xfId="0" applyFont="1" applyBorder="1" applyAlignment="1" applyProtection="1">
      <protection locked="0"/>
    </xf>
    <xf numFmtId="49" fontId="8" fillId="0" borderId="43" xfId="0" applyNumberFormat="1" applyFont="1" applyFill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49" fontId="8" fillId="0" borderId="45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9" fontId="4" fillId="2" borderId="8" xfId="3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9" fontId="11" fillId="2" borderId="18" xfId="3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49" fontId="5" fillId="2" borderId="23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181" fontId="8" fillId="0" borderId="11" xfId="0" applyNumberFormat="1" applyFont="1" applyBorder="1" applyAlignment="1" applyProtection="1">
      <alignment horizontal="center" vertical="center"/>
      <protection locked="0"/>
    </xf>
    <xf numFmtId="181" fontId="4" fillId="0" borderId="12" xfId="0" applyNumberFormat="1" applyFont="1" applyBorder="1" applyAlignment="1" applyProtection="1">
      <alignment horizontal="center" vertical="center"/>
      <protection locked="0"/>
    </xf>
    <xf numFmtId="177" fontId="5" fillId="0" borderId="36" xfId="0" applyNumberFormat="1" applyFont="1" applyBorder="1" applyAlignment="1" applyProtection="1">
      <alignment horizontal="center" vertical="center"/>
      <protection locked="0"/>
    </xf>
    <xf numFmtId="177" fontId="5" fillId="0" borderId="34" xfId="0" applyNumberFormat="1" applyFont="1" applyBorder="1" applyAlignment="1" applyProtection="1">
      <alignment horizontal="center" vertical="center"/>
      <protection locked="0"/>
    </xf>
    <xf numFmtId="177" fontId="5" fillId="0" borderId="35" xfId="0" applyNumberFormat="1" applyFont="1" applyBorder="1" applyAlignment="1" applyProtection="1">
      <alignment horizontal="center" vertical="center"/>
      <protection locked="0"/>
    </xf>
    <xf numFmtId="0" fontId="11" fillId="0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41" xfId="0" applyNumberFormat="1" applyFont="1" applyBorder="1" applyAlignment="1" applyProtection="1">
      <alignment horizontal="center" vertical="center"/>
      <protection locked="0"/>
    </xf>
    <xf numFmtId="0" fontId="4" fillId="0" borderId="42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15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181" fontId="8" fillId="0" borderId="26" xfId="0" applyNumberFormat="1" applyFont="1" applyBorder="1" applyAlignment="1" applyProtection="1">
      <alignment horizontal="center" vertical="center"/>
      <protection locked="0"/>
    </xf>
    <xf numFmtId="181" fontId="4" fillId="0" borderId="2" xfId="0" applyNumberFormat="1" applyFont="1" applyBorder="1" applyAlignment="1" applyProtection="1">
      <alignment horizontal="center" vertical="center"/>
      <protection locked="0"/>
    </xf>
    <xf numFmtId="181" fontId="4" fillId="0" borderId="16" xfId="0" applyNumberFormat="1" applyFont="1" applyBorder="1" applyAlignment="1" applyProtection="1">
      <alignment horizontal="center" vertical="center"/>
      <protection locked="0"/>
    </xf>
    <xf numFmtId="181" fontId="8" fillId="0" borderId="33" xfId="0" applyNumberFormat="1" applyFont="1" applyBorder="1" applyAlignment="1" applyProtection="1">
      <alignment horizontal="center" vertical="center"/>
      <protection locked="0"/>
    </xf>
    <xf numFmtId="181" fontId="4" fillId="0" borderId="34" xfId="0" applyNumberFormat="1" applyFont="1" applyBorder="1" applyAlignment="1" applyProtection="1">
      <alignment horizontal="center" vertical="center"/>
      <protection locked="0"/>
    </xf>
    <xf numFmtId="181" fontId="4" fillId="0" borderId="35" xfId="0" applyNumberFormat="1" applyFont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</cellXfs>
  <cellStyles count="4">
    <cellStyle name="パーセント" xfId="3" builtinId="5"/>
    <cellStyle name="標準" xfId="0" builtinId="0"/>
    <cellStyle name="標準 2" xfId="1"/>
    <cellStyle name="標準 2 2" xfId="2"/>
  </cellStyles>
  <dxfs count="8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ont>
        <strike val="0"/>
      </font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strike val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年金選択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選択状況!$L$17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選択状況!$C$10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CheckBox" fmlaLink="選択状況!$U$3" lockText="1" noThreeD="1"/>
</file>

<file path=xl/ctrlProps/ctrlProp17.xml><?xml version="1.0" encoding="utf-8"?>
<formControlPr xmlns="http://schemas.microsoft.com/office/spreadsheetml/2009/9/main" objectType="CheckBox" fmlaLink="選択状況!$U$4" lockText="1" noThreeD="1"/>
</file>

<file path=xl/ctrlProps/ctrlProp18.xml><?xml version="1.0" encoding="utf-8"?>
<formControlPr xmlns="http://schemas.microsoft.com/office/spreadsheetml/2009/9/main" objectType="CheckBox" fmlaLink="選択状況!$U$5" lockText="1" noThreeD="1"/>
</file>

<file path=xl/ctrlProps/ctrlProp19.xml><?xml version="1.0" encoding="utf-8"?>
<formControlPr xmlns="http://schemas.microsoft.com/office/spreadsheetml/2009/9/main" objectType="CheckBox" fmlaLink="選択状況!$U$20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fmlaLink="選択状況!$U$21" lockText="1" noThreeD="1"/>
</file>

<file path=xl/ctrlProps/ctrlProp21.xml><?xml version="1.0" encoding="utf-8"?>
<formControlPr xmlns="http://schemas.microsoft.com/office/spreadsheetml/2009/9/main" objectType="CheckBox" fmlaLink="選択状況!$U$22" lockText="1" noThreeD="1"/>
</file>

<file path=xl/ctrlProps/ctrlProp22.xml><?xml version="1.0" encoding="utf-8"?>
<formControlPr xmlns="http://schemas.microsoft.com/office/spreadsheetml/2009/9/main" objectType="CheckBox" fmlaLink="選択状況!$U$24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fmlaLink="選択状況!$L$19" lockText="1" noThreeD="1"/>
</file>

<file path=xl/ctrlProps/ctrlProp26.xml><?xml version="1.0" encoding="utf-8"?>
<formControlPr xmlns="http://schemas.microsoft.com/office/spreadsheetml/2009/9/main" objectType="CheckBox" fmlaLink="選択状況!$U$21" lockText="1" noThreeD="1"/>
</file>

<file path=xl/ctrlProps/ctrlProp27.xml><?xml version="1.0" encoding="utf-8"?>
<formControlPr xmlns="http://schemas.microsoft.com/office/spreadsheetml/2009/9/main" objectType="CheckBox" fmlaLink="選択状況!$U$23" lockText="1" noThreeD="1"/>
</file>

<file path=xl/ctrlProps/ctrlProp28.xml><?xml version="1.0" encoding="utf-8"?>
<formControlPr xmlns="http://schemas.microsoft.com/office/spreadsheetml/2009/9/main" objectType="Radio" firstButton="1" fmlaLink="退職理由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CheckBox" fmlaLink="選択状況!$U$24" lockText="1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fmlaLink="振込先選択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126998</xdr:colOff>
      <xdr:row>11</xdr:row>
      <xdr:rowOff>42334</xdr:rowOff>
    </xdr:from>
    <xdr:to>
      <xdr:col>19</xdr:col>
      <xdr:colOff>31750</xdr:colOff>
      <xdr:row>12</xdr:row>
      <xdr:rowOff>169334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810248" y="3534834"/>
          <a:ext cx="412752" cy="381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>
          <a:outerShdw blurRad="50800" dist="50800" dir="5400000" algn="ctr" rotWithShape="0">
            <a:schemeClr val="bg1">
              <a:lumMod val="95000"/>
            </a:scheme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chemeClr val="bg1">
                  <a:lumMod val="65000"/>
                </a:schemeClr>
              </a:solidFill>
              <a:effectLst>
                <a:outerShdw blurRad="50800" dist="50800" dir="5400000" algn="ctr" rotWithShape="0">
                  <a:schemeClr val="bg1">
                    <a:lumMod val="95000"/>
                  </a:schemeClr>
                </a:outerShdw>
              </a:effectLst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0</xdr:col>
      <xdr:colOff>47624</xdr:colOff>
      <xdr:row>21</xdr:row>
      <xdr:rowOff>317500</xdr:rowOff>
    </xdr:from>
    <xdr:to>
      <xdr:col>5</xdr:col>
      <xdr:colOff>254000</xdr:colOff>
      <xdr:row>26</xdr:row>
      <xdr:rowOff>412750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7624" y="7556500"/>
          <a:ext cx="2280709" cy="2264833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◆②③④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を選択の場合は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　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記入不要です。</a:t>
          </a:r>
          <a:endParaRPr lang="ja-JP" altLang="ja-JP" sz="1050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◆「ゆうちょ」は以下条件を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満たす場合のみ振込可能。　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・総合口座通帳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・記号の 1桁目が「１」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 　5桁目が「０」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・番号の８桁目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が「１」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・枝番が無い場合は、枝番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の入力は不要です。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142875</xdr:rowOff>
        </xdr:from>
        <xdr:to>
          <xdr:col>7</xdr:col>
          <xdr:colOff>66675</xdr:colOff>
          <xdr:row>17</xdr:row>
          <xdr:rowOff>390525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</xdr:row>
          <xdr:rowOff>142875</xdr:rowOff>
        </xdr:from>
        <xdr:to>
          <xdr:col>7</xdr:col>
          <xdr:colOff>66675</xdr:colOff>
          <xdr:row>18</xdr:row>
          <xdr:rowOff>390525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19</xdr:row>
          <xdr:rowOff>142875</xdr:rowOff>
        </xdr:from>
        <xdr:to>
          <xdr:col>7</xdr:col>
          <xdr:colOff>66675</xdr:colOff>
          <xdr:row>19</xdr:row>
          <xdr:rowOff>390525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142875</xdr:rowOff>
        </xdr:from>
        <xdr:to>
          <xdr:col>7</xdr:col>
          <xdr:colOff>66675</xdr:colOff>
          <xdr:row>20</xdr:row>
          <xdr:rowOff>390525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9525</xdr:rowOff>
        </xdr:from>
        <xdr:to>
          <xdr:col>6</xdr:col>
          <xdr:colOff>314325</xdr:colOff>
          <xdr:row>21</xdr:row>
          <xdr:rowOff>323850</xdr:rowOff>
        </xdr:to>
        <xdr:sp macro="" textlink="">
          <xdr:nvSpPr>
            <xdr:cNvPr id="4138" name="Option Button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9525</xdr:rowOff>
        </xdr:from>
        <xdr:to>
          <xdr:col>6</xdr:col>
          <xdr:colOff>323850</xdr:colOff>
          <xdr:row>22</xdr:row>
          <xdr:rowOff>314325</xdr:rowOff>
        </xdr:to>
        <xdr:sp macro="" textlink="">
          <xdr:nvSpPr>
            <xdr:cNvPr id="4139" name="Option Button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9525</xdr:rowOff>
        </xdr:from>
        <xdr:to>
          <xdr:col>6</xdr:col>
          <xdr:colOff>323850</xdr:colOff>
          <xdr:row>23</xdr:row>
          <xdr:rowOff>323850</xdr:rowOff>
        </xdr:to>
        <xdr:sp macro="" textlink="">
          <xdr:nvSpPr>
            <xdr:cNvPr id="4140" name="Option Button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9525</xdr:rowOff>
        </xdr:from>
        <xdr:to>
          <xdr:col>6</xdr:col>
          <xdr:colOff>323850</xdr:colOff>
          <xdr:row>24</xdr:row>
          <xdr:rowOff>314325</xdr:rowOff>
        </xdr:to>
        <xdr:sp macro="" textlink="">
          <xdr:nvSpPr>
            <xdr:cNvPr id="4145" name="Option Button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9525</xdr:rowOff>
        </xdr:from>
        <xdr:to>
          <xdr:col>6</xdr:col>
          <xdr:colOff>323850</xdr:colOff>
          <xdr:row>25</xdr:row>
          <xdr:rowOff>314325</xdr:rowOff>
        </xdr:to>
        <xdr:sp macro="" textlink="">
          <xdr:nvSpPr>
            <xdr:cNvPr id="4146" name="Option Button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9525</xdr:rowOff>
        </xdr:from>
        <xdr:to>
          <xdr:col>6</xdr:col>
          <xdr:colOff>323850</xdr:colOff>
          <xdr:row>26</xdr:row>
          <xdr:rowOff>314325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38101</xdr:colOff>
          <xdr:row>22</xdr:row>
          <xdr:rowOff>28575</xdr:rowOff>
        </xdr:from>
        <xdr:to>
          <xdr:col>41</xdr:col>
          <xdr:colOff>609601</xdr:colOff>
          <xdr:row>23</xdr:row>
          <xdr:rowOff>238125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9880601" y="7881408"/>
              <a:ext cx="571500" cy="654050"/>
              <a:chOff x="9420226" y="7305645"/>
              <a:chExt cx="571500" cy="466675"/>
            </a:xfrm>
          </xdr:grpSpPr>
          <xdr:sp macro="" textlink="">
            <xdr:nvSpPr>
              <xdr:cNvPr id="4149" name="Option Button 53" hidden="1">
                <a:extLst>
                  <a:ext uri="{63B3BB69-23CF-44E3-9099-C40C66FF867C}">
                    <a14:compatExt spid="_x0000_s4149"/>
                  </a:ext>
                  <a:ext uri="{FF2B5EF4-FFF2-40B4-BE49-F238E27FC236}">
                    <a16:creationId xmlns:a16="http://schemas.microsoft.com/office/drawing/2014/main" id="{00000000-0008-0000-0000-000035100000}"/>
                  </a:ext>
                </a:extLst>
              </xdr:cNvPr>
              <xdr:cNvSpPr/>
            </xdr:nvSpPr>
            <xdr:spPr bwMode="auto">
              <a:xfrm>
                <a:off x="9420226" y="730564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支店</a:t>
                </a:r>
              </a:p>
            </xdr:txBody>
          </xdr:sp>
          <xdr:sp macro="" textlink="">
            <xdr:nvSpPr>
              <xdr:cNvPr id="4150" name="Option Button 54" hidden="1">
                <a:extLst>
                  <a:ext uri="{63B3BB69-23CF-44E3-9099-C40C66FF867C}">
                    <a14:compatExt spid="_x0000_s4150"/>
                  </a:ext>
                  <a:ext uri="{FF2B5EF4-FFF2-40B4-BE49-F238E27FC236}">
                    <a16:creationId xmlns:a16="http://schemas.microsoft.com/office/drawing/2014/main" id="{00000000-0008-0000-0000-000036100000}"/>
                  </a:ext>
                </a:extLst>
              </xdr:cNvPr>
              <xdr:cNvSpPr/>
            </xdr:nvSpPr>
            <xdr:spPr bwMode="auto">
              <a:xfrm>
                <a:off x="9420226" y="7524670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12</xdr:row>
          <xdr:rowOff>85725</xdr:rowOff>
        </xdr:from>
        <xdr:to>
          <xdr:col>25</xdr:col>
          <xdr:colOff>9525</xdr:colOff>
          <xdr:row>12</xdr:row>
          <xdr:rowOff>333375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12</xdr:row>
          <xdr:rowOff>85725</xdr:rowOff>
        </xdr:from>
        <xdr:to>
          <xdr:col>27</xdr:col>
          <xdr:colOff>142875</xdr:colOff>
          <xdr:row>12</xdr:row>
          <xdr:rowOff>333375</xdr:rowOff>
        </xdr:to>
        <xdr:sp macro="" textlink="">
          <xdr:nvSpPr>
            <xdr:cNvPr id="4153" name="Option Butto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29</xdr:row>
          <xdr:rowOff>257175</xdr:rowOff>
        </xdr:from>
        <xdr:to>
          <xdr:col>29</xdr:col>
          <xdr:colOff>28575</xdr:colOff>
          <xdr:row>32</xdr:row>
          <xdr:rowOff>228600</xdr:rowOff>
        </xdr:to>
        <xdr:sp macro="" textlink="">
          <xdr:nvSpPr>
            <xdr:cNvPr id="4200" name="グループ　退職理由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0</xdr:rowOff>
        </xdr:from>
        <xdr:to>
          <xdr:col>7</xdr:col>
          <xdr:colOff>352425</xdr:colOff>
          <xdr:row>27</xdr:row>
          <xdr:rowOff>200025</xdr:rowOff>
        </xdr:to>
        <xdr:sp macro="" textlink="">
          <xdr:nvSpPr>
            <xdr:cNvPr id="4177" name="グループ　振込先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21</xdr:row>
          <xdr:rowOff>171450</xdr:rowOff>
        </xdr:from>
        <xdr:to>
          <xdr:col>42</xdr:col>
          <xdr:colOff>57150</xdr:colOff>
          <xdr:row>23</xdr:row>
          <xdr:rowOff>323850</xdr:rowOff>
        </xdr:to>
        <xdr:sp macro="" textlink="">
          <xdr:nvSpPr>
            <xdr:cNvPr id="4176" name="グループ　本店支店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361950</xdr:rowOff>
        </xdr:from>
        <xdr:to>
          <xdr:col>7</xdr:col>
          <xdr:colOff>381000</xdr:colOff>
          <xdr:row>21</xdr:row>
          <xdr:rowOff>66675</xdr:rowOff>
        </xdr:to>
        <xdr:sp macro="" textlink="">
          <xdr:nvSpPr>
            <xdr:cNvPr id="4202" name="グループ　受給方法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11</xdr:row>
          <xdr:rowOff>104775</xdr:rowOff>
        </xdr:from>
        <xdr:to>
          <xdr:col>28</xdr:col>
          <xdr:colOff>85725</xdr:colOff>
          <xdr:row>13</xdr:row>
          <xdr:rowOff>161925</xdr:rowOff>
        </xdr:to>
        <xdr:sp macro="" textlink="">
          <xdr:nvSpPr>
            <xdr:cNvPr id="4154" name="グループ　男女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57150</xdr:rowOff>
        </xdr:from>
        <xdr:to>
          <xdr:col>6</xdr:col>
          <xdr:colOff>390525</xdr:colOff>
          <xdr:row>27</xdr:row>
          <xdr:rowOff>304800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57150</xdr:rowOff>
        </xdr:from>
        <xdr:to>
          <xdr:col>6</xdr:col>
          <xdr:colOff>390525</xdr:colOff>
          <xdr:row>28</xdr:row>
          <xdr:rowOff>304800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57150</xdr:rowOff>
        </xdr:from>
        <xdr:to>
          <xdr:col>6</xdr:col>
          <xdr:colOff>390525</xdr:colOff>
          <xdr:row>29</xdr:row>
          <xdr:rowOff>304800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47625</xdr:rowOff>
        </xdr:from>
        <xdr:to>
          <xdr:col>1</xdr:col>
          <xdr:colOff>28575</xdr:colOff>
          <xdr:row>37</xdr:row>
          <xdr:rowOff>295275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47625</xdr:rowOff>
        </xdr:from>
        <xdr:to>
          <xdr:col>1</xdr:col>
          <xdr:colOff>28575</xdr:colOff>
          <xdr:row>38</xdr:row>
          <xdr:rowOff>295275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39</xdr:row>
          <xdr:rowOff>47625</xdr:rowOff>
        </xdr:from>
        <xdr:to>
          <xdr:col>1</xdr:col>
          <xdr:colOff>28575</xdr:colOff>
          <xdr:row>39</xdr:row>
          <xdr:rowOff>295275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41</xdr:row>
          <xdr:rowOff>47625</xdr:rowOff>
        </xdr:from>
        <xdr:to>
          <xdr:col>1</xdr:col>
          <xdr:colOff>28575</xdr:colOff>
          <xdr:row>41</xdr:row>
          <xdr:rowOff>295275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42332</xdr:colOff>
      <xdr:row>17</xdr:row>
      <xdr:rowOff>201084</xdr:rowOff>
    </xdr:from>
    <xdr:to>
      <xdr:col>5</xdr:col>
      <xdr:colOff>243416</xdr:colOff>
      <xdr:row>20</xdr:row>
      <xdr:rowOff>391584</xdr:rowOff>
    </xdr:to>
    <xdr:sp macro="" textlink="">
      <xdr:nvSpPr>
        <xdr:cNvPr id="51" name="AutoShape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42332" y="5746751"/>
          <a:ext cx="2275417" cy="1460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</a:t>
          </a:r>
          <a:r>
            <a:rPr lang="en-US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~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④の選択パターンより選択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ください。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③を選択の場合は、</a:t>
          </a:r>
          <a:r>
            <a:rPr lang="ja-JP" altLang="en-US" sz="1050" b="1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退職日から</a:t>
          </a:r>
          <a:endParaRPr lang="en-US" altLang="ja-JP" sz="1050" b="1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１年以内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に「移換申出書」を提出ください。１年超過は、移換不可となり一時金受給の手続きをしていただきます。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349251</xdr:colOff>
      <xdr:row>15</xdr:row>
      <xdr:rowOff>21167</xdr:rowOff>
    </xdr:from>
    <xdr:to>
      <xdr:col>5</xdr:col>
      <xdr:colOff>254000</xdr:colOff>
      <xdr:row>15</xdr:row>
      <xdr:rowOff>243417</xdr:rowOff>
    </xdr:to>
    <xdr:sp macro="" textlink="">
      <xdr:nvSpPr>
        <xdr:cNvPr id="53" name="AutoShape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349251" y="3577167"/>
          <a:ext cx="1979082" cy="2222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退職後の住所を記入ください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15</xdr:col>
      <xdr:colOff>137585</xdr:colOff>
      <xdr:row>12</xdr:row>
      <xdr:rowOff>211666</xdr:rowOff>
    </xdr:from>
    <xdr:to>
      <xdr:col>20</xdr:col>
      <xdr:colOff>63502</xdr:colOff>
      <xdr:row>12</xdr:row>
      <xdr:rowOff>370415</xdr:rowOff>
    </xdr:to>
    <xdr:sp macro="" textlink="">
      <xdr:nvSpPr>
        <xdr:cNvPr id="54" name="AutoShape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5651502" y="2688166"/>
          <a:ext cx="772583" cy="158749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ｼｬﾁﾊﾀ不可</a:t>
          </a:r>
          <a:endParaRPr lang="en-US" altLang="ja-JP" sz="100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400050</xdr:rowOff>
        </xdr:from>
        <xdr:to>
          <xdr:col>32</xdr:col>
          <xdr:colOff>133350</xdr:colOff>
          <xdr:row>25</xdr:row>
          <xdr:rowOff>238125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氏名カナと同じ場合チェック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47625</xdr:rowOff>
        </xdr:from>
        <xdr:to>
          <xdr:col>1</xdr:col>
          <xdr:colOff>28575</xdr:colOff>
          <xdr:row>38</xdr:row>
          <xdr:rowOff>295275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57150</xdr:rowOff>
        </xdr:from>
        <xdr:to>
          <xdr:col>1</xdr:col>
          <xdr:colOff>28575</xdr:colOff>
          <xdr:row>40</xdr:row>
          <xdr:rowOff>304800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30</xdr:row>
          <xdr:rowOff>0</xdr:rowOff>
        </xdr:from>
        <xdr:to>
          <xdr:col>7</xdr:col>
          <xdr:colOff>9525</xdr:colOff>
          <xdr:row>30</xdr:row>
          <xdr:rowOff>323850</xdr:rowOff>
        </xdr:to>
        <xdr:sp macro="" textlink="">
          <xdr:nvSpPr>
            <xdr:cNvPr id="4196" name="Option Button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30</xdr:row>
          <xdr:rowOff>0</xdr:rowOff>
        </xdr:from>
        <xdr:to>
          <xdr:col>21</xdr:col>
          <xdr:colOff>152400</xdr:colOff>
          <xdr:row>30</xdr:row>
          <xdr:rowOff>323850</xdr:rowOff>
        </xdr:to>
        <xdr:sp macro="" textlink="">
          <xdr:nvSpPr>
            <xdr:cNvPr id="4198" name="Option Button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41</xdr:row>
          <xdr:rowOff>47625</xdr:rowOff>
        </xdr:from>
        <xdr:to>
          <xdr:col>1</xdr:col>
          <xdr:colOff>28575</xdr:colOff>
          <xdr:row>41</xdr:row>
          <xdr:rowOff>295275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0_&#21508;&#31278;&#12501;&#12457;&#12540;&#12510;&#12483;&#12488;&#65288;HP&#25522;&#36617;&#65289;\03_&#32232;&#38598;&#29992;\&#35009;&#23450;&#35531;&#27714;&#26360;\&#23798;&#30000;&#36861;&#35352;_&#35009;&#23450;&#35531;&#27714;&#26360;_&#23450;&#24180;&#36864;&#32887;&#65288;&#21220;&#32154;&#65297;&#65301;&#24180;&#65289;%2020201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裁定請求書"/>
      <sheetName val="選択状況"/>
      <sheetName val="定年受取パターン表org"/>
      <sheetName val="記入要項"/>
      <sheetName val="旧 基金型org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青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43"/>
  <sheetViews>
    <sheetView showGridLines="0" tabSelected="1" zoomScale="90" zoomScaleNormal="90" zoomScaleSheetLayoutView="90" workbookViewId="0">
      <selection activeCell="AG10" sqref="AG10:AN10"/>
    </sheetView>
  </sheetViews>
  <sheetFormatPr defaultColWidth="4.625" defaultRowHeight="18.75" x14ac:dyDescent="0.15"/>
  <cols>
    <col min="1" max="1" width="5" style="1" customWidth="1"/>
    <col min="2" max="2" width="5.625" style="1" customWidth="1"/>
    <col min="3" max="4" width="3.625" style="1" customWidth="1"/>
    <col min="5" max="5" width="9.25" style="1" customWidth="1"/>
    <col min="6" max="6" width="3.75" style="53" customWidth="1"/>
    <col min="7" max="7" width="5.625" style="1" customWidth="1"/>
    <col min="8" max="8" width="10.75" style="1" customWidth="1"/>
    <col min="9" max="9" width="5.75" style="1" customWidth="1"/>
    <col min="10" max="10" width="8.125" style="1" customWidth="1"/>
    <col min="11" max="11" width="2" style="63" customWidth="1"/>
    <col min="12" max="14" width="2" style="1" customWidth="1"/>
    <col min="15" max="39" width="2.25" style="1" customWidth="1"/>
    <col min="40" max="40" width="2.5" style="1" customWidth="1"/>
    <col min="41" max="41" width="2.125" style="1" customWidth="1"/>
    <col min="42" max="42" width="9.875" style="1" customWidth="1"/>
    <col min="43" max="16384" width="4.625" style="1"/>
  </cols>
  <sheetData>
    <row r="1" spans="1:42" ht="19.5" customHeight="1" x14ac:dyDescent="0.15">
      <c r="A1" s="169"/>
      <c r="AP1" s="31" t="s">
        <v>102</v>
      </c>
    </row>
    <row r="2" spans="1:42" s="63" customFormat="1" ht="19.5" customHeight="1" x14ac:dyDescent="0.15">
      <c r="AP2" s="118" t="s">
        <v>66</v>
      </c>
    </row>
    <row r="3" spans="1:42" ht="19.5" customHeight="1" x14ac:dyDescent="0.15">
      <c r="A3" s="2" t="s">
        <v>2</v>
      </c>
    </row>
    <row r="4" spans="1:42" ht="19.5" customHeight="1" x14ac:dyDescent="0.15">
      <c r="A4" s="2"/>
    </row>
    <row r="5" spans="1:42" s="63" customFormat="1" ht="28.5" customHeight="1" x14ac:dyDescent="0.15">
      <c r="A5" s="287" t="s">
        <v>64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</row>
    <row r="6" spans="1:42" s="63" customFormat="1" ht="28.5" customHeight="1" x14ac:dyDescent="0.15">
      <c r="B6" s="119"/>
      <c r="C6" s="119"/>
      <c r="G6" s="119"/>
      <c r="H6" s="119"/>
      <c r="J6" s="41" t="s">
        <v>65</v>
      </c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N6" s="119"/>
      <c r="AO6" s="119"/>
      <c r="AP6" s="119"/>
    </row>
    <row r="7" spans="1:42" ht="27" customHeight="1" x14ac:dyDescent="0.15">
      <c r="B7" s="3"/>
      <c r="C7" s="4"/>
      <c r="D7" s="4"/>
      <c r="E7" s="4"/>
      <c r="F7" s="4"/>
      <c r="G7" s="4"/>
      <c r="H7" s="4"/>
      <c r="I7" s="4"/>
      <c r="J7" s="4"/>
      <c r="K7" s="4"/>
      <c r="AF7" s="5"/>
    </row>
    <row r="8" spans="1:42" s="94" customFormat="1" ht="22.5" customHeight="1" x14ac:dyDescent="0.15">
      <c r="A8" s="95" t="s">
        <v>70</v>
      </c>
      <c r="B8" s="96"/>
      <c r="C8" s="96"/>
      <c r="D8" s="96"/>
      <c r="E8" s="97"/>
      <c r="F8" s="97"/>
      <c r="G8" s="98"/>
      <c r="H8" s="98"/>
    </row>
    <row r="9" spans="1:42" s="138" customFormat="1" ht="22.5" customHeight="1" x14ac:dyDescent="0.15">
      <c r="A9" s="32"/>
      <c r="B9" s="146" t="s">
        <v>87</v>
      </c>
      <c r="C9" s="146"/>
      <c r="D9" s="146"/>
      <c r="E9" s="150"/>
      <c r="F9" s="150"/>
      <c r="G9" s="151"/>
      <c r="H9" s="151"/>
      <c r="M9" s="99"/>
      <c r="U9" s="99"/>
    </row>
    <row r="10" spans="1:42" s="138" customFormat="1" ht="33.75" customHeight="1" thickBot="1" x14ac:dyDescent="0.2">
      <c r="A10" s="32"/>
      <c r="B10" s="146"/>
      <c r="C10" s="146"/>
      <c r="D10" s="146"/>
      <c r="E10" s="150"/>
      <c r="F10" s="150"/>
      <c r="G10" s="151"/>
      <c r="H10" s="151"/>
      <c r="I10" s="142"/>
      <c r="J10" s="142"/>
      <c r="K10" s="142"/>
      <c r="L10" s="142"/>
      <c r="M10" s="99"/>
      <c r="N10" s="142"/>
      <c r="O10" s="142"/>
      <c r="P10" s="142"/>
      <c r="U10" s="167"/>
      <c r="V10" s="143"/>
      <c r="W10" s="143"/>
      <c r="X10" s="143"/>
      <c r="Y10" s="143"/>
      <c r="Z10" s="143"/>
      <c r="AA10" s="143"/>
      <c r="AB10" s="301" t="s">
        <v>96</v>
      </c>
      <c r="AC10" s="302"/>
      <c r="AD10" s="302"/>
      <c r="AE10" s="302"/>
      <c r="AF10" s="302"/>
      <c r="AG10" s="303" t="s">
        <v>97</v>
      </c>
      <c r="AH10" s="304"/>
      <c r="AI10" s="304"/>
      <c r="AJ10" s="304"/>
      <c r="AK10" s="304"/>
      <c r="AL10" s="304"/>
      <c r="AM10" s="304"/>
      <c r="AN10" s="304"/>
      <c r="AO10" s="299" t="str">
        <f>IF(OR(AG10="",AG10="yyyy/mm/dd"),"",AG10)</f>
        <v/>
      </c>
      <c r="AP10" s="300"/>
    </row>
    <row r="11" spans="1:42" s="63" customFormat="1" ht="29.25" customHeight="1" thickBot="1" x14ac:dyDescent="0.2">
      <c r="A11" s="61" t="s">
        <v>16</v>
      </c>
      <c r="B11" s="141"/>
      <c r="C11" s="141"/>
      <c r="D11" s="141"/>
      <c r="E11" s="141"/>
      <c r="F11" s="59"/>
      <c r="G11" s="305"/>
      <c r="H11" s="306"/>
      <c r="I11" s="306"/>
      <c r="J11" s="306"/>
      <c r="K11" s="306"/>
      <c r="L11" s="306"/>
      <c r="M11" s="306"/>
      <c r="N11" s="306"/>
      <c r="O11" s="307"/>
      <c r="P11" s="147" t="s">
        <v>71</v>
      </c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9"/>
      <c r="AB11" s="318" t="s">
        <v>100</v>
      </c>
      <c r="AC11" s="319"/>
      <c r="AD11" s="319"/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20"/>
    </row>
    <row r="12" spans="1:42" ht="20.25" customHeight="1" x14ac:dyDescent="0.4">
      <c r="A12" s="293" t="s">
        <v>72</v>
      </c>
      <c r="B12" s="294"/>
      <c r="C12" s="294"/>
      <c r="D12" s="294"/>
      <c r="E12" s="294"/>
      <c r="F12" s="55"/>
      <c r="G12" s="308" t="str">
        <f>PHONETIC(G13)</f>
        <v/>
      </c>
      <c r="H12" s="309"/>
      <c r="I12" s="309"/>
      <c r="J12" s="309"/>
      <c r="K12" s="309"/>
      <c r="L12" s="309"/>
      <c r="M12" s="309"/>
      <c r="N12" s="309"/>
      <c r="O12" s="310"/>
      <c r="P12" s="8"/>
      <c r="Q12" s="9"/>
      <c r="R12" s="10"/>
      <c r="S12" s="7"/>
      <c r="T12" s="7"/>
      <c r="U12" s="38"/>
      <c r="V12" s="43" t="s">
        <v>73</v>
      </c>
      <c r="W12" s="42"/>
      <c r="X12" s="42"/>
      <c r="Y12" s="42"/>
      <c r="Z12" s="49"/>
      <c r="AA12" s="50"/>
      <c r="AB12" s="321" t="s">
        <v>98</v>
      </c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255" t="str">
        <f>IF(AB13="","",AB13)</f>
        <v/>
      </c>
      <c r="AP12" s="256"/>
    </row>
    <row r="13" spans="1:42" ht="30.95" customHeight="1" thickBot="1" x14ac:dyDescent="0.45">
      <c r="A13" s="295"/>
      <c r="B13" s="296"/>
      <c r="C13" s="296"/>
      <c r="D13" s="296"/>
      <c r="E13" s="296"/>
      <c r="F13" s="57"/>
      <c r="G13" s="284"/>
      <c r="H13" s="285"/>
      <c r="I13" s="285"/>
      <c r="J13" s="285"/>
      <c r="K13" s="285"/>
      <c r="L13" s="285"/>
      <c r="M13" s="285"/>
      <c r="N13" s="285"/>
      <c r="O13" s="286"/>
      <c r="P13" s="144"/>
      <c r="Q13" s="145"/>
      <c r="R13" s="145"/>
      <c r="S13" s="145"/>
      <c r="T13" s="145"/>
      <c r="U13" s="15"/>
      <c r="V13" s="51"/>
      <c r="W13" s="20"/>
      <c r="X13" s="20"/>
      <c r="Y13" s="20"/>
      <c r="Z13" s="20"/>
      <c r="AA13" s="52"/>
      <c r="AB13" s="315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7"/>
    </row>
    <row r="14" spans="1:42" ht="23.25" customHeight="1" x14ac:dyDescent="0.4">
      <c r="A14" s="293"/>
      <c r="B14" s="297"/>
      <c r="C14" s="297"/>
      <c r="D14" s="297"/>
      <c r="E14" s="298"/>
      <c r="F14" s="139"/>
      <c r="G14" s="48" t="s">
        <v>3</v>
      </c>
      <c r="H14" s="114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6"/>
      <c r="W14" s="10"/>
      <c r="X14" s="7"/>
      <c r="Y14" s="7"/>
      <c r="Z14" s="7"/>
      <c r="AA14" s="7"/>
      <c r="AB14" s="7"/>
      <c r="AC14" s="10"/>
      <c r="AD14" s="6"/>
      <c r="AE14" s="6"/>
      <c r="AF14" s="6"/>
      <c r="AG14" s="6"/>
      <c r="AH14" s="6"/>
      <c r="AI14" s="6"/>
      <c r="AJ14" s="6"/>
      <c r="AK14" s="17"/>
      <c r="AL14" s="17"/>
      <c r="AM14" s="17"/>
      <c r="AN14" s="7"/>
      <c r="AO14" s="7"/>
      <c r="AP14" s="18"/>
    </row>
    <row r="15" spans="1:42" ht="30.95" customHeight="1" x14ac:dyDescent="0.15">
      <c r="A15" s="152" t="s">
        <v>74</v>
      </c>
      <c r="B15" s="134"/>
      <c r="C15" s="134"/>
      <c r="D15" s="134"/>
      <c r="E15" s="140"/>
      <c r="F15" s="135"/>
      <c r="G15" s="311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2"/>
      <c r="AP15" s="313"/>
    </row>
    <row r="16" spans="1:42" ht="23.25" customHeight="1" thickBot="1" x14ac:dyDescent="0.2">
      <c r="A16" s="33"/>
      <c r="B16" s="19"/>
      <c r="C16" s="19"/>
      <c r="D16" s="19"/>
      <c r="E16" s="19"/>
      <c r="F16" s="60"/>
      <c r="G16" s="103"/>
      <c r="H16" s="22" t="s">
        <v>13</v>
      </c>
      <c r="I16" s="314" t="s">
        <v>14</v>
      </c>
      <c r="J16" s="312"/>
      <c r="K16" s="312"/>
      <c r="L16" s="312"/>
      <c r="M16" s="312"/>
      <c r="N16" s="312"/>
      <c r="O16" s="312"/>
      <c r="P16" s="312"/>
      <c r="Q16" s="312"/>
      <c r="R16" s="102" t="s">
        <v>15</v>
      </c>
      <c r="S16" s="102"/>
      <c r="T16" s="102"/>
      <c r="U16" s="102"/>
      <c r="V16" s="102"/>
      <c r="W16" s="314" t="s">
        <v>14</v>
      </c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13"/>
      <c r="AK16" s="13"/>
      <c r="AL16" s="13"/>
      <c r="AM16" s="13"/>
      <c r="AN16" s="13"/>
      <c r="AO16" s="13"/>
      <c r="AP16" s="44"/>
    </row>
    <row r="17" spans="1:42" s="21" customFormat="1" ht="36.75" customHeight="1" thickBot="1" x14ac:dyDescent="0.55000000000000004">
      <c r="A17" s="158" t="s">
        <v>75</v>
      </c>
      <c r="B17" s="45"/>
      <c r="C17" s="45"/>
      <c r="D17" s="46"/>
      <c r="E17" s="46"/>
      <c r="F17" s="47"/>
      <c r="G17" s="265" t="s">
        <v>59</v>
      </c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5" t="s">
        <v>77</v>
      </c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7"/>
    </row>
    <row r="18" spans="1:42" s="21" customFormat="1" ht="36.75" customHeight="1" thickTop="1" x14ac:dyDescent="0.15">
      <c r="A18" s="153" t="s">
        <v>76</v>
      </c>
      <c r="B18" s="62"/>
      <c r="C18" s="12"/>
      <c r="D18" s="62"/>
      <c r="E18" s="62"/>
      <c r="F18" s="39"/>
      <c r="G18" s="154"/>
      <c r="H18" s="268" t="s">
        <v>108</v>
      </c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70"/>
      <c r="AA18" s="288" t="s">
        <v>68</v>
      </c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90"/>
    </row>
    <row r="19" spans="1:42" s="21" customFormat="1" ht="36.75" customHeight="1" x14ac:dyDescent="0.15">
      <c r="A19" s="11"/>
      <c r="B19" s="12"/>
      <c r="C19" s="12"/>
      <c r="D19" s="22"/>
      <c r="E19" s="62"/>
      <c r="F19" s="40"/>
      <c r="G19" s="121"/>
      <c r="H19" s="271" t="s">
        <v>67</v>
      </c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3"/>
      <c r="AA19" s="291" t="s">
        <v>69</v>
      </c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92"/>
    </row>
    <row r="20" spans="1:42" s="21" customFormat="1" ht="38.25" customHeight="1" x14ac:dyDescent="0.15">
      <c r="A20" s="23"/>
      <c r="B20" s="24"/>
      <c r="C20" s="24"/>
      <c r="D20" s="25"/>
      <c r="E20" s="25"/>
      <c r="F20" s="39"/>
      <c r="G20" s="115"/>
      <c r="H20" s="271" t="s">
        <v>109</v>
      </c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4"/>
      <c r="AA20" s="174" t="s">
        <v>78</v>
      </c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6"/>
    </row>
    <row r="21" spans="1:42" s="21" customFormat="1" ht="38.25" customHeight="1" thickBot="1" x14ac:dyDescent="0.2">
      <c r="A21" s="26"/>
      <c r="B21" s="27"/>
      <c r="C21" s="27"/>
      <c r="D21" s="28"/>
      <c r="E21" s="28"/>
      <c r="F21" s="85"/>
      <c r="G21" s="126"/>
      <c r="H21" s="180" t="s">
        <v>104</v>
      </c>
      <c r="I21" s="180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2"/>
      <c r="AA21" s="177" t="s">
        <v>105</v>
      </c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9"/>
    </row>
    <row r="22" spans="1:42" ht="35.25" customHeight="1" x14ac:dyDescent="0.15">
      <c r="A22" s="133" t="s">
        <v>79</v>
      </c>
      <c r="B22" s="122"/>
      <c r="C22" s="122"/>
      <c r="D22" s="122"/>
      <c r="E22" s="122"/>
      <c r="F22" s="123"/>
      <c r="G22" s="124"/>
      <c r="H22" s="125" t="s">
        <v>4</v>
      </c>
      <c r="I22" s="220" t="s">
        <v>10</v>
      </c>
      <c r="J22" s="221"/>
      <c r="K22" s="222" t="str">
        <f>IF(振込先選択=6,"ﾕｳﾁｮ",PHONETIC(I23))</f>
        <v/>
      </c>
      <c r="L22" s="222"/>
      <c r="M22" s="222"/>
      <c r="N22" s="222"/>
      <c r="O22" s="222"/>
      <c r="P22" s="222"/>
      <c r="Q22" s="222"/>
      <c r="R22" s="222"/>
      <c r="S22" s="223" t="str">
        <f>VLOOKUP(振込先選択,振込先_TBL,3,FALSE)</f>
        <v>　</v>
      </c>
      <c r="T22" s="223"/>
      <c r="U22" s="223"/>
      <c r="V22" s="223"/>
      <c r="W22" s="224"/>
      <c r="X22" s="220" t="s">
        <v>11</v>
      </c>
      <c r="Y22" s="221"/>
      <c r="Z22" s="221"/>
      <c r="AA22" s="221"/>
      <c r="AB22" s="221"/>
      <c r="AC22" s="221"/>
      <c r="AD22" s="222" t="str">
        <f>PHONETIC(X23)</f>
        <v/>
      </c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120" t="str">
        <f>IF(支店本店選択=0,"",IF(支店本店選択=1,"ｼﾃﾝ","ﾎﾝﾃﾝ"))</f>
        <v/>
      </c>
    </row>
    <row r="23" spans="1:42" ht="35.25" customHeight="1" x14ac:dyDescent="0.15">
      <c r="A23" s="133"/>
      <c r="B23" s="22"/>
      <c r="C23" s="22"/>
      <c r="D23" s="22"/>
      <c r="E23" s="22"/>
      <c r="F23" s="54"/>
      <c r="G23" s="116"/>
      <c r="H23" s="129" t="s">
        <v>5</v>
      </c>
      <c r="I23" s="251" t="str">
        <f>IF(振込先選択=6,"ゆうちょ","")</f>
        <v/>
      </c>
      <c r="J23" s="252"/>
      <c r="K23" s="252"/>
      <c r="L23" s="252"/>
      <c r="M23" s="252"/>
      <c r="N23" s="252"/>
      <c r="O23" s="252"/>
      <c r="P23" s="252"/>
      <c r="Q23" s="252"/>
      <c r="R23" s="252"/>
      <c r="S23" s="211" t="str">
        <f>VLOOKUP(振込先選択,振込先_TBL,2,FALSE)</f>
        <v>　</v>
      </c>
      <c r="T23" s="212"/>
      <c r="U23" s="212"/>
      <c r="V23" s="212"/>
      <c r="W23" s="213"/>
      <c r="X23" s="235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7"/>
      <c r="AM23" s="237"/>
      <c r="AN23" s="237"/>
      <c r="AO23" s="238"/>
      <c r="AP23" s="86"/>
    </row>
    <row r="24" spans="1:42" ht="35.25" customHeight="1" x14ac:dyDescent="0.15">
      <c r="A24" s="133"/>
      <c r="B24" s="22"/>
      <c r="C24" s="22"/>
      <c r="D24" s="22"/>
      <c r="E24" s="66"/>
      <c r="F24" s="54"/>
      <c r="G24" s="116"/>
      <c r="H24" s="129" t="s">
        <v>6</v>
      </c>
      <c r="I24" s="253"/>
      <c r="J24" s="254"/>
      <c r="K24" s="254"/>
      <c r="L24" s="254"/>
      <c r="M24" s="254"/>
      <c r="N24" s="254"/>
      <c r="O24" s="254"/>
      <c r="P24" s="254"/>
      <c r="Q24" s="254"/>
      <c r="R24" s="254"/>
      <c r="S24" s="214"/>
      <c r="T24" s="214"/>
      <c r="U24" s="214"/>
      <c r="V24" s="214"/>
      <c r="W24" s="215"/>
      <c r="X24" s="239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1"/>
      <c r="AM24" s="241"/>
      <c r="AN24" s="241"/>
      <c r="AO24" s="242"/>
      <c r="AP24" s="87"/>
    </row>
    <row r="25" spans="1:42" ht="35.25" customHeight="1" x14ac:dyDescent="0.15">
      <c r="A25" s="133"/>
      <c r="B25" s="22"/>
      <c r="C25" s="22"/>
      <c r="D25" s="22"/>
      <c r="E25" s="66"/>
      <c r="F25" s="54"/>
      <c r="G25" s="116"/>
      <c r="H25" s="129" t="s">
        <v>7</v>
      </c>
      <c r="I25" s="243" t="s">
        <v>48</v>
      </c>
      <c r="J25" s="250"/>
      <c r="K25" s="243" t="s">
        <v>51</v>
      </c>
      <c r="L25" s="244"/>
      <c r="M25" s="244"/>
      <c r="N25" s="245"/>
      <c r="O25" s="243" t="s">
        <v>50</v>
      </c>
      <c r="P25" s="244"/>
      <c r="Q25" s="244"/>
      <c r="R25" s="244"/>
      <c r="S25" s="244"/>
      <c r="T25" s="244"/>
      <c r="U25" s="244"/>
      <c r="V25" s="244"/>
      <c r="W25" s="245"/>
      <c r="X25" s="243" t="s">
        <v>99</v>
      </c>
      <c r="Y25" s="246"/>
      <c r="Z25" s="246"/>
      <c r="AA25" s="246"/>
      <c r="AB25" s="246"/>
      <c r="AC25" s="246"/>
      <c r="AD25" s="246"/>
      <c r="AE25" s="246"/>
      <c r="AF25" s="247"/>
      <c r="AG25" s="248" t="s">
        <v>60</v>
      </c>
      <c r="AH25" s="249"/>
      <c r="AI25" s="249"/>
      <c r="AJ25" s="249"/>
      <c r="AK25" s="249"/>
      <c r="AL25" s="249"/>
      <c r="AM25" s="249"/>
      <c r="AN25" s="249"/>
      <c r="AO25" s="249"/>
      <c r="AP25" s="100" t="str">
        <f>IF(AG26="","",LEN(AG26))</f>
        <v/>
      </c>
    </row>
    <row r="26" spans="1:42" ht="35.25" customHeight="1" x14ac:dyDescent="0.15">
      <c r="A26" s="133"/>
      <c r="B26" s="22"/>
      <c r="C26" s="22"/>
      <c r="D26" s="22"/>
      <c r="E26" s="66"/>
      <c r="F26" s="54"/>
      <c r="G26" s="116"/>
      <c r="H26" s="129" t="s">
        <v>8</v>
      </c>
      <c r="I26" s="196"/>
      <c r="J26" s="197"/>
      <c r="K26" s="200" t="s">
        <v>49</v>
      </c>
      <c r="L26" s="225"/>
      <c r="M26" s="225"/>
      <c r="N26" s="226"/>
      <c r="O26" s="202"/>
      <c r="P26" s="203"/>
      <c r="Q26" s="203"/>
      <c r="R26" s="203"/>
      <c r="S26" s="203"/>
      <c r="T26" s="203"/>
      <c r="U26" s="203"/>
      <c r="V26" s="203"/>
      <c r="W26" s="204"/>
      <c r="X26" s="216" t="str">
        <f>IF(氏名カナチェック,G12,"")</f>
        <v/>
      </c>
      <c r="Y26" s="217"/>
      <c r="Z26" s="217"/>
      <c r="AA26" s="217"/>
      <c r="AB26" s="217"/>
      <c r="AC26" s="217"/>
      <c r="AD26" s="217"/>
      <c r="AE26" s="217"/>
      <c r="AF26" s="217"/>
      <c r="AG26" s="229"/>
      <c r="AH26" s="230"/>
      <c r="AI26" s="230"/>
      <c r="AJ26" s="230"/>
      <c r="AK26" s="230"/>
      <c r="AL26" s="230"/>
      <c r="AM26" s="230"/>
      <c r="AN26" s="230"/>
      <c r="AO26" s="230"/>
      <c r="AP26" s="231"/>
    </row>
    <row r="27" spans="1:42" ht="35.25" customHeight="1" thickBot="1" x14ac:dyDescent="0.2">
      <c r="A27" s="56"/>
      <c r="B27" s="128"/>
      <c r="C27" s="128"/>
      <c r="D27" s="128"/>
      <c r="E27" s="67"/>
      <c r="F27" s="57"/>
      <c r="G27" s="117"/>
      <c r="H27" s="131" t="s">
        <v>9</v>
      </c>
      <c r="I27" s="198"/>
      <c r="J27" s="199"/>
      <c r="K27" s="201"/>
      <c r="L27" s="227"/>
      <c r="M27" s="227"/>
      <c r="N27" s="228"/>
      <c r="O27" s="205"/>
      <c r="P27" s="206"/>
      <c r="Q27" s="206"/>
      <c r="R27" s="206"/>
      <c r="S27" s="206"/>
      <c r="T27" s="206"/>
      <c r="U27" s="206"/>
      <c r="V27" s="206"/>
      <c r="W27" s="207"/>
      <c r="X27" s="218"/>
      <c r="Y27" s="219"/>
      <c r="Z27" s="219"/>
      <c r="AA27" s="219"/>
      <c r="AB27" s="219"/>
      <c r="AC27" s="219"/>
      <c r="AD27" s="219"/>
      <c r="AE27" s="219"/>
      <c r="AF27" s="219"/>
      <c r="AG27" s="232"/>
      <c r="AH27" s="233"/>
      <c r="AI27" s="233"/>
      <c r="AJ27" s="233"/>
      <c r="AK27" s="233"/>
      <c r="AL27" s="233"/>
      <c r="AM27" s="233"/>
      <c r="AN27" s="233"/>
      <c r="AO27" s="233"/>
      <c r="AP27" s="234"/>
    </row>
    <row r="28" spans="1:42" s="21" customFormat="1" ht="28.35" customHeight="1" x14ac:dyDescent="0.5">
      <c r="A28" s="160" t="s">
        <v>80</v>
      </c>
      <c r="B28" s="88"/>
      <c r="C28" s="88"/>
      <c r="D28" s="88"/>
      <c r="E28" s="88"/>
      <c r="F28" s="88"/>
      <c r="G28" s="89"/>
      <c r="H28" s="208" t="s">
        <v>0</v>
      </c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10"/>
    </row>
    <row r="29" spans="1:42" s="21" customFormat="1" ht="28.35" customHeight="1" x14ac:dyDescent="0.4">
      <c r="A29" s="34"/>
      <c r="B29" s="171" t="s">
        <v>101</v>
      </c>
      <c r="C29" s="36"/>
      <c r="D29" s="36"/>
      <c r="E29" s="36"/>
      <c r="F29" s="36"/>
      <c r="G29" s="90"/>
      <c r="H29" s="193" t="s">
        <v>81</v>
      </c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5"/>
    </row>
    <row r="30" spans="1:42" s="21" customFormat="1" ht="28.35" customHeight="1" thickBot="1" x14ac:dyDescent="0.45">
      <c r="A30" s="29"/>
      <c r="B30" s="30"/>
      <c r="C30" s="30"/>
      <c r="D30" s="128"/>
      <c r="E30" s="128"/>
      <c r="F30" s="128"/>
      <c r="G30" s="91"/>
      <c r="H30" s="275" t="s">
        <v>1</v>
      </c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7"/>
    </row>
    <row r="31" spans="1:42" s="21" customFormat="1" ht="27" customHeight="1" x14ac:dyDescent="0.15">
      <c r="A31" s="35" t="s">
        <v>88</v>
      </c>
      <c r="B31" s="159"/>
      <c r="C31" s="159"/>
      <c r="D31" s="127"/>
      <c r="E31" s="127"/>
      <c r="F31" s="127"/>
      <c r="G31" s="165"/>
      <c r="H31" s="185" t="s">
        <v>89</v>
      </c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91"/>
      <c r="T31" s="185"/>
      <c r="U31" s="186"/>
      <c r="V31" s="191"/>
      <c r="W31" s="185" t="s">
        <v>90</v>
      </c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7"/>
    </row>
    <row r="32" spans="1:42" s="21" customFormat="1" ht="27" customHeight="1" thickBot="1" x14ac:dyDescent="0.55000000000000004">
      <c r="A32" s="14"/>
      <c r="B32" s="170" t="s">
        <v>101</v>
      </c>
      <c r="C32" s="30"/>
      <c r="D32" s="128"/>
      <c r="E32" s="128"/>
      <c r="F32" s="128"/>
      <c r="G32" s="166"/>
      <c r="H32" s="188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92"/>
      <c r="T32" s="188"/>
      <c r="U32" s="189"/>
      <c r="V32" s="192"/>
      <c r="W32" s="188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90"/>
    </row>
    <row r="33" spans="1:42" s="21" customFormat="1" ht="24" customHeight="1" x14ac:dyDescent="0.15">
      <c r="A33" s="263" t="s">
        <v>92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0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2"/>
    </row>
    <row r="34" spans="1:42" s="21" customFormat="1" ht="28.35" customHeight="1" x14ac:dyDescent="0.2">
      <c r="A34" s="278" t="s">
        <v>91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  <c r="AL34" s="279"/>
      <c r="AM34" s="279"/>
      <c r="AN34" s="279"/>
      <c r="AO34" s="279"/>
      <c r="AP34" s="280"/>
    </row>
    <row r="35" spans="1:42" s="21" customFormat="1" ht="28.35" customHeight="1" x14ac:dyDescent="0.2">
      <c r="A35" s="281"/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3"/>
    </row>
    <row r="36" spans="1:42" s="21" customFormat="1" ht="28.35" customHeight="1" thickBot="1" x14ac:dyDescent="0.25">
      <c r="A36" s="257"/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9"/>
    </row>
    <row r="37" spans="1:42" s="37" customFormat="1" ht="25.5" customHeight="1" x14ac:dyDescent="0.4">
      <c r="A37" s="104" t="s">
        <v>82</v>
      </c>
      <c r="B37" s="105"/>
      <c r="C37" s="22"/>
      <c r="D37" s="22"/>
      <c r="E37" s="106"/>
      <c r="F37" s="106"/>
      <c r="G37" s="107"/>
      <c r="H37" s="107"/>
      <c r="I37" s="108"/>
      <c r="J37" s="108"/>
      <c r="K37" s="108"/>
      <c r="L37" s="109"/>
      <c r="M37" s="108"/>
      <c r="N37" s="110"/>
      <c r="O37" s="22"/>
      <c r="P37" s="22"/>
      <c r="Q37" s="22"/>
      <c r="R37" s="109"/>
      <c r="S37" s="111"/>
      <c r="T37" s="137"/>
      <c r="U37" s="111"/>
      <c r="V37" s="22"/>
      <c r="W37" s="22"/>
      <c r="X37" s="22"/>
      <c r="Y37" s="22"/>
      <c r="Z37" s="22"/>
      <c r="AA37" s="22"/>
      <c r="AB37" s="112"/>
      <c r="AC37" s="22"/>
      <c r="AD37" s="22"/>
      <c r="AE37" s="22"/>
      <c r="AF37" s="22"/>
      <c r="AG37" s="22"/>
      <c r="AH37" s="22"/>
      <c r="AI37" s="109"/>
      <c r="AJ37" s="109"/>
      <c r="AK37" s="109"/>
      <c r="AL37" s="109"/>
      <c r="AM37" s="109"/>
      <c r="AN37" s="109"/>
      <c r="AO37" s="22"/>
      <c r="AP37" s="113"/>
    </row>
    <row r="38" spans="1:42" s="37" customFormat="1" ht="28.35" customHeight="1" x14ac:dyDescent="0.15">
      <c r="A38" s="130"/>
      <c r="B38" s="193" t="s">
        <v>84</v>
      </c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5"/>
    </row>
    <row r="39" spans="1:42" s="37" customFormat="1" ht="28.35" customHeight="1" x14ac:dyDescent="0.15">
      <c r="A39" s="130"/>
      <c r="B39" s="193" t="s">
        <v>83</v>
      </c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5"/>
    </row>
    <row r="40" spans="1:42" s="37" customFormat="1" ht="28.35" customHeight="1" x14ac:dyDescent="0.15">
      <c r="A40" s="130"/>
      <c r="B40" s="193" t="s">
        <v>85</v>
      </c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5"/>
    </row>
    <row r="41" spans="1:42" s="132" customFormat="1" ht="28.35" customHeight="1" x14ac:dyDescent="0.15">
      <c r="A41" s="93"/>
      <c r="B41" s="155" t="s">
        <v>107</v>
      </c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3"/>
    </row>
    <row r="42" spans="1:42" s="37" customFormat="1" ht="28.35" customHeight="1" thickBot="1" x14ac:dyDescent="0.2">
      <c r="A42" s="157"/>
      <c r="B42" s="161" t="s">
        <v>86</v>
      </c>
      <c r="C42" s="161"/>
      <c r="D42" s="161"/>
      <c r="E42" s="161"/>
      <c r="F42" s="183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56" t="s">
        <v>58</v>
      </c>
    </row>
    <row r="43" spans="1:42" s="37" customFormat="1" ht="54" customHeight="1" x14ac:dyDescent="0.35">
      <c r="A43" s="172" t="s">
        <v>106</v>
      </c>
      <c r="C43" s="32"/>
      <c r="D43" s="32"/>
      <c r="E43" s="32"/>
      <c r="F43" s="168"/>
      <c r="G43" s="7"/>
      <c r="H43" s="7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K43" s="32"/>
      <c r="AL43" s="32"/>
      <c r="AM43" s="32"/>
      <c r="AN43" s="32"/>
      <c r="AO43" s="32"/>
      <c r="AP43" s="173" t="s">
        <v>103</v>
      </c>
    </row>
  </sheetData>
  <sheetProtection algorithmName="SHA-512" hashValue="KrvsD/LLA5/On1yehoX+gqVyT7ZRdC6q4Rbjb4tGQDDbV9xVa0k/Dc4A9uAKyHe1UcCl4mgLY0uX532otWm+Xg==" saltValue="95jrLG4gsqOsewknf0p6gw==" spinCount="100000" sheet="1" formatCells="0" formatColumns="0" formatRows="0" selectLockedCells="1"/>
  <mergeCells count="64">
    <mergeCell ref="A5:AP5"/>
    <mergeCell ref="AA18:AP18"/>
    <mergeCell ref="AA19:AP19"/>
    <mergeCell ref="A12:E13"/>
    <mergeCell ref="A14:E14"/>
    <mergeCell ref="AO10:AP10"/>
    <mergeCell ref="AB10:AF10"/>
    <mergeCell ref="AG10:AN10"/>
    <mergeCell ref="G11:O11"/>
    <mergeCell ref="G12:O12"/>
    <mergeCell ref="G15:AP15"/>
    <mergeCell ref="W16:AI16"/>
    <mergeCell ref="AB13:AP13"/>
    <mergeCell ref="I16:Q16"/>
    <mergeCell ref="AB11:AP11"/>
    <mergeCell ref="AB12:AN12"/>
    <mergeCell ref="I23:R24"/>
    <mergeCell ref="AO12:AP12"/>
    <mergeCell ref="A36:AP36"/>
    <mergeCell ref="K33:AP33"/>
    <mergeCell ref="A33:J33"/>
    <mergeCell ref="AA17:AP17"/>
    <mergeCell ref="G17:Z17"/>
    <mergeCell ref="H18:Z18"/>
    <mergeCell ref="H19:Z19"/>
    <mergeCell ref="H20:Z20"/>
    <mergeCell ref="H31:S31"/>
    <mergeCell ref="H32:S32"/>
    <mergeCell ref="H30:AP30"/>
    <mergeCell ref="A34:AP34"/>
    <mergeCell ref="A35:AP35"/>
    <mergeCell ref="G13:O13"/>
    <mergeCell ref="B38:AP38"/>
    <mergeCell ref="B39:AP39"/>
    <mergeCell ref="X26:AF27"/>
    <mergeCell ref="I22:J22"/>
    <mergeCell ref="K22:R22"/>
    <mergeCell ref="AD22:AO22"/>
    <mergeCell ref="S22:W22"/>
    <mergeCell ref="X22:AC22"/>
    <mergeCell ref="L26:N27"/>
    <mergeCell ref="AG26:AP27"/>
    <mergeCell ref="X23:AO24"/>
    <mergeCell ref="O25:W25"/>
    <mergeCell ref="X25:AF25"/>
    <mergeCell ref="K25:N25"/>
    <mergeCell ref="AG25:AO25"/>
    <mergeCell ref="I25:J25"/>
    <mergeCell ref="AA20:AP20"/>
    <mergeCell ref="AA21:AP21"/>
    <mergeCell ref="H21:I21"/>
    <mergeCell ref="J21:Z21"/>
    <mergeCell ref="F42:AO42"/>
    <mergeCell ref="W31:AP31"/>
    <mergeCell ref="W32:AP32"/>
    <mergeCell ref="T31:V31"/>
    <mergeCell ref="T32:V32"/>
    <mergeCell ref="B40:AP40"/>
    <mergeCell ref="I26:J27"/>
    <mergeCell ref="K26:K27"/>
    <mergeCell ref="O26:W27"/>
    <mergeCell ref="H28:AP28"/>
    <mergeCell ref="S23:W24"/>
    <mergeCell ref="H29:AP29"/>
  </mergeCells>
  <phoneticPr fontId="2"/>
  <conditionalFormatting sqref="G13:O13">
    <cfRule type="containsBlanks" dxfId="86" priority="158">
      <formula>LEN(TRIM(G13))=0</formula>
    </cfRule>
  </conditionalFormatting>
  <conditionalFormatting sqref="AB13:AP13 H14 G15:AP15">
    <cfRule type="containsBlanks" dxfId="85" priority="157">
      <formula>LEN(TRIM(G13))=0</formula>
    </cfRule>
  </conditionalFormatting>
  <conditionalFormatting sqref="I16:Q16">
    <cfRule type="containsText" dxfId="84" priority="139" operator="containsText" text="ＸＸＸ－ＸＸＸＸ－ＸＸＸＸ">
      <formula>NOT(ISERROR(SEARCH("ＸＸＸ－ＸＸＸＸ－ＸＸＸＸ",I16)))</formula>
    </cfRule>
    <cfRule type="containsBlanks" dxfId="83" priority="140">
      <formula>LEN(TRIM(I16))=0</formula>
    </cfRule>
  </conditionalFormatting>
  <conditionalFormatting sqref="W16:AI16">
    <cfRule type="containsText" dxfId="82" priority="137" operator="containsText" text="ＸＸＸ－ＸＸＸＸ－ＸＸＸＸ">
      <formula>NOT(ISERROR(SEARCH("ＸＸＸ－ＸＸＸＸ－ＸＸＸＸ",W16)))</formula>
    </cfRule>
    <cfRule type="containsBlanks" dxfId="81" priority="138">
      <formula>LEN(TRIM(W16))=0</formula>
    </cfRule>
  </conditionalFormatting>
  <conditionalFormatting sqref="I23">
    <cfRule type="expression" dxfId="80" priority="132">
      <formula>AND(OR(振込先選択=1,振込先選択=2,振込先選択=3,振込先選択=4,振込先選択=5),$I$23="")</formula>
    </cfRule>
    <cfRule type="expression" dxfId="79" priority="133">
      <formula>振込先選択=0</formula>
    </cfRule>
  </conditionalFormatting>
  <conditionalFormatting sqref="AP23:AP24">
    <cfRule type="expression" dxfId="78" priority="114">
      <formula>振込先選択=6</formula>
    </cfRule>
  </conditionalFormatting>
  <conditionalFormatting sqref="X23:AO24">
    <cfRule type="expression" dxfId="77" priority="115">
      <formula>振込先選択=6</formula>
    </cfRule>
    <cfRule type="cellIs" dxfId="76" priority="129" operator="equal">
      <formula>""</formula>
    </cfRule>
  </conditionalFormatting>
  <conditionalFormatting sqref="I26:J27">
    <cfRule type="expression" dxfId="75" priority="116">
      <formula>振込先選択&lt;&gt;6</formula>
    </cfRule>
    <cfRule type="expression" dxfId="74" priority="120">
      <formula>AND(振込先選択=6,$I$26="")</formula>
    </cfRule>
    <cfRule type="expression" dxfId="73" priority="121">
      <formula>IF(($I$26-ROUNDDOWN($I$26/10,0)*10)&lt;&gt;0,1,0)</formula>
    </cfRule>
    <cfRule type="expression" dxfId="72" priority="126">
      <formula>$I$26&lt;10000</formula>
    </cfRule>
    <cfRule type="expression" dxfId="71" priority="127">
      <formula>$I$26&gt;19990</formula>
    </cfRule>
  </conditionalFormatting>
  <conditionalFormatting sqref="K26:N27">
    <cfRule type="expression" dxfId="70" priority="119">
      <formula>振込先選択&lt;&gt;6</formula>
    </cfRule>
  </conditionalFormatting>
  <conditionalFormatting sqref="O26:W27">
    <cfRule type="expression" dxfId="69" priority="91">
      <formula>振込先選択&lt;&gt;6</formula>
    </cfRule>
    <cfRule type="expression" dxfId="68" priority="117">
      <formula>$O$26=""</formula>
    </cfRule>
    <cfRule type="expression" dxfId="67" priority="118">
      <formula>($O$26-ROUNDDOWN($O$26/10,0)*10)&lt;&gt;1</formula>
    </cfRule>
  </conditionalFormatting>
  <conditionalFormatting sqref="AD22:AP22">
    <cfRule type="expression" dxfId="66" priority="113">
      <formula>振込先選択=6</formula>
    </cfRule>
  </conditionalFormatting>
  <conditionalFormatting sqref="AG26:AP27">
    <cfRule type="expression" dxfId="65" priority="110">
      <formula>振込先選択=6</formula>
    </cfRule>
    <cfRule type="expression" dxfId="64" priority="112">
      <formula>AND(振込先選択&lt;&gt;6,$AG$26="")</formula>
    </cfRule>
  </conditionalFormatting>
  <conditionalFormatting sqref="X26:AF27">
    <cfRule type="expression" dxfId="63" priority="90">
      <formula>$X$26=""</formula>
    </cfRule>
  </conditionalFormatting>
  <conditionalFormatting sqref="G18">
    <cfRule type="expression" dxfId="62" priority="43">
      <formula>年金選択=1</formula>
    </cfRule>
    <cfRule type="expression" dxfId="61" priority="61">
      <formula>年金選択=0</formula>
    </cfRule>
  </conditionalFormatting>
  <conditionalFormatting sqref="G19">
    <cfRule type="expression" dxfId="60" priority="44">
      <formula>年金選択=2</formula>
    </cfRule>
    <cfRule type="expression" dxfId="59" priority="60">
      <formula>年金選択=0</formula>
    </cfRule>
  </conditionalFormatting>
  <conditionalFormatting sqref="G20">
    <cfRule type="expression" dxfId="58" priority="45">
      <formula>年金選択=3</formula>
    </cfRule>
    <cfRule type="expression" dxfId="57" priority="59">
      <formula>年金選択=0</formula>
    </cfRule>
  </conditionalFormatting>
  <conditionalFormatting sqref="G21">
    <cfRule type="expression" dxfId="56" priority="46">
      <formula>年金選択=4</formula>
    </cfRule>
    <cfRule type="expression" dxfId="55" priority="58">
      <formula>年金選択=0</formula>
    </cfRule>
  </conditionalFormatting>
  <conditionalFormatting sqref="H18:AP18">
    <cfRule type="expression" dxfId="54" priority="51">
      <formula>年金選択=0</formula>
    </cfRule>
    <cfRule type="expression" dxfId="53" priority="57">
      <formula>年金選択=1</formula>
    </cfRule>
  </conditionalFormatting>
  <conditionalFormatting sqref="H19:AP19">
    <cfRule type="expression" dxfId="52" priority="50">
      <formula>年金選択=0</formula>
    </cfRule>
    <cfRule type="expression" dxfId="51" priority="56">
      <formula>年金選択=2</formula>
    </cfRule>
  </conditionalFormatting>
  <conditionalFormatting sqref="H20:Z20">
    <cfRule type="expression" dxfId="50" priority="49">
      <formula>年金選択=0</formula>
    </cfRule>
    <cfRule type="expression" dxfId="49" priority="55">
      <formula>年金選択=3</formula>
    </cfRule>
  </conditionalFormatting>
  <conditionalFormatting sqref="H21">
    <cfRule type="expression" dxfId="48" priority="48">
      <formula>年金選択=0</formula>
    </cfRule>
    <cfRule type="expression" dxfId="47" priority="54">
      <formula>年金選択=4</formula>
    </cfRule>
  </conditionalFormatting>
  <conditionalFormatting sqref="AA20">
    <cfRule type="expression" dxfId="46" priority="47">
      <formula>年金選択=0</formula>
    </cfRule>
    <cfRule type="expression" dxfId="45" priority="53">
      <formula>年金選択=3</formula>
    </cfRule>
  </conditionalFormatting>
  <conditionalFormatting sqref="G11:O11">
    <cfRule type="containsBlanks" dxfId="44" priority="42">
      <formula>LEN(TRIM(G11))=0</formula>
    </cfRule>
  </conditionalFormatting>
  <conditionalFormatting sqref="AB11:AP11">
    <cfRule type="expression" dxfId="43" priority="11">
      <formula>$AB$11="yyyy/mm/dd"</formula>
    </cfRule>
    <cfRule type="containsBlanks" dxfId="42" priority="41">
      <formula>LEN(TRIM(AB11))=0</formula>
    </cfRule>
  </conditionalFormatting>
  <conditionalFormatting sqref="G31">
    <cfRule type="expression" dxfId="41" priority="25">
      <formula>退職理由=1</formula>
    </cfRule>
    <cfRule type="expression" dxfId="40" priority="33">
      <formula>退職理由=0</formula>
    </cfRule>
  </conditionalFormatting>
  <conditionalFormatting sqref="H31:S31">
    <cfRule type="expression" dxfId="39" priority="24">
      <formula>退職理由=1</formula>
    </cfRule>
    <cfRule type="expression" dxfId="38" priority="29">
      <formula>退職理由=0</formula>
    </cfRule>
  </conditionalFormatting>
  <conditionalFormatting sqref="AG10:AN10">
    <cfRule type="expression" dxfId="37" priority="18">
      <formula>$AG$10="yyyy/mm/dd"</formula>
    </cfRule>
    <cfRule type="containsBlanks" dxfId="36" priority="20">
      <formula>LEN(TRIM(AG10))=0</formula>
    </cfRule>
  </conditionalFormatting>
  <conditionalFormatting sqref="G22:AP27">
    <cfRule type="expression" dxfId="35" priority="12">
      <formula>OR(年金選択=2,年金選択=3,年金選択=4)</formula>
    </cfRule>
  </conditionalFormatting>
  <conditionalFormatting sqref="J21:Z21">
    <cfRule type="expression" dxfId="34" priority="10">
      <formula>年金選択=0</formula>
    </cfRule>
    <cfRule type="expression" dxfId="33" priority="9">
      <formula>年金選択=4</formula>
    </cfRule>
  </conditionalFormatting>
  <conditionalFormatting sqref="AA21:AP21">
    <cfRule type="expression" dxfId="32" priority="8">
      <formula>年金選択=0</formula>
    </cfRule>
    <cfRule type="expression" dxfId="31" priority="7">
      <formula>年金選択=4</formula>
    </cfRule>
  </conditionalFormatting>
  <conditionalFormatting sqref="T31:V31">
    <cfRule type="expression" dxfId="30" priority="4">
      <formula>退職理由=2</formula>
    </cfRule>
    <cfRule type="expression" dxfId="29" priority="3">
      <formula>退職理由=0</formula>
    </cfRule>
  </conditionalFormatting>
  <conditionalFormatting sqref="W31:AP31">
    <cfRule type="expression" dxfId="28" priority="2">
      <formula>退職理由=2</formula>
    </cfRule>
    <cfRule type="expression" dxfId="27" priority="1">
      <formula>退職理由=0</formula>
    </cfRule>
  </conditionalFormatting>
  <printOptions horizontalCentered="1"/>
  <pageMargins left="0.59" right="0.32" top="0.47244094488188981" bottom="0.27" header="0" footer="0.16"/>
  <pageSetup paperSize="9" scale="6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Option Button 3">
              <controlPr defaultSize="0" autoFill="0" autoLine="0" autoPict="0" altText="">
                <anchor moveWithCells="1">
                  <from>
                    <xdr:col>6</xdr:col>
                    <xdr:colOff>95250</xdr:colOff>
                    <xdr:row>17</xdr:row>
                    <xdr:rowOff>142875</xdr:rowOff>
                  </from>
                  <to>
                    <xdr:col>7</xdr:col>
                    <xdr:colOff>66675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Option Button 4">
              <controlPr defaultSize="0" autoFill="0" autoLine="0" autoPict="0">
                <anchor moveWithCells="1">
                  <from>
                    <xdr:col>6</xdr:col>
                    <xdr:colOff>95250</xdr:colOff>
                    <xdr:row>18</xdr:row>
                    <xdr:rowOff>142875</xdr:rowOff>
                  </from>
                  <to>
                    <xdr:col>7</xdr:col>
                    <xdr:colOff>66675</xdr:colOff>
                    <xdr:row>18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Option Button 5">
              <controlPr defaultSize="0" autoFill="0" autoLine="0" autoPict="0">
                <anchor moveWithCells="1">
                  <from>
                    <xdr:col>6</xdr:col>
                    <xdr:colOff>95250</xdr:colOff>
                    <xdr:row>19</xdr:row>
                    <xdr:rowOff>142875</xdr:rowOff>
                  </from>
                  <to>
                    <xdr:col>7</xdr:col>
                    <xdr:colOff>66675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Option Button 6">
              <controlPr defaultSize="0" autoFill="0" autoLine="0" autoPict="0">
                <anchor moveWithCells="1">
                  <from>
                    <xdr:col>6</xdr:col>
                    <xdr:colOff>95250</xdr:colOff>
                    <xdr:row>20</xdr:row>
                    <xdr:rowOff>142875</xdr:rowOff>
                  </from>
                  <to>
                    <xdr:col>7</xdr:col>
                    <xdr:colOff>66675</xdr:colOff>
                    <xdr:row>20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8" name="Option Button 42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9525</xdr:rowOff>
                  </from>
                  <to>
                    <xdr:col>6</xdr:col>
                    <xdr:colOff>314325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9" name="Option Button 43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9525</xdr:rowOff>
                  </from>
                  <to>
                    <xdr:col>6</xdr:col>
                    <xdr:colOff>323850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0" name="Option Button 44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9525</xdr:rowOff>
                  </from>
                  <to>
                    <xdr:col>6</xdr:col>
                    <xdr:colOff>323850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1" name="Option Button 49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9525</xdr:rowOff>
                  </from>
                  <to>
                    <xdr:col>6</xdr:col>
                    <xdr:colOff>323850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2" name="Option Button 50">
              <controlPr defaultSize="0" autoFill="0" autoLine="0" autoPict="0">
                <anchor moveWithCells="1">
                  <from>
                    <xdr:col>6</xdr:col>
                    <xdr:colOff>95250</xdr:colOff>
                    <xdr:row>25</xdr:row>
                    <xdr:rowOff>9525</xdr:rowOff>
                  </from>
                  <to>
                    <xdr:col>6</xdr:col>
                    <xdr:colOff>323850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3" name="Option Button 51">
              <controlPr defaultSize="0" autoFill="0" autoLine="0" autoPict="0">
                <anchor moveWithCells="1">
                  <from>
                    <xdr:col>6</xdr:col>
                    <xdr:colOff>95250</xdr:colOff>
                    <xdr:row>26</xdr:row>
                    <xdr:rowOff>9525</xdr:rowOff>
                  </from>
                  <to>
                    <xdr:col>6</xdr:col>
                    <xdr:colOff>323850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4" name="Option Button 53">
              <controlPr locked="0" defaultSize="0" autoFill="0" autoLine="0" autoPict="0">
                <anchor moveWithCells="1">
                  <from>
                    <xdr:col>41</xdr:col>
                    <xdr:colOff>38100</xdr:colOff>
                    <xdr:row>22</xdr:row>
                    <xdr:rowOff>28575</xdr:rowOff>
                  </from>
                  <to>
                    <xdr:col>41</xdr:col>
                    <xdr:colOff>609600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5" name="Option Button 54">
              <controlPr locked="0" defaultSize="0" autoFill="0" autoLine="0" autoPict="0">
                <anchor moveWithCells="1">
                  <from>
                    <xdr:col>41</xdr:col>
                    <xdr:colOff>38100</xdr:colOff>
                    <xdr:row>22</xdr:row>
                    <xdr:rowOff>333375</xdr:rowOff>
                  </from>
                  <to>
                    <xdr:col>41</xdr:col>
                    <xdr:colOff>609600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6" name="Option Button 56">
              <controlPr locked="0" defaultSize="0" autoFill="0" autoLine="0" autoPict="0">
                <anchor moveWithCells="1">
                  <from>
                    <xdr:col>21</xdr:col>
                    <xdr:colOff>9525</xdr:colOff>
                    <xdr:row>12</xdr:row>
                    <xdr:rowOff>85725</xdr:rowOff>
                  </from>
                  <to>
                    <xdr:col>25</xdr:col>
                    <xdr:colOff>9525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7" name="Option Button 57">
              <controlPr locked="0" defaultSize="0" autoFill="0" autoLine="0" autoPict="0">
                <anchor moveWithCells="1">
                  <from>
                    <xdr:col>23</xdr:col>
                    <xdr:colOff>142875</xdr:colOff>
                    <xdr:row>12</xdr:row>
                    <xdr:rowOff>85725</xdr:rowOff>
                  </from>
                  <to>
                    <xdr:col>27</xdr:col>
                    <xdr:colOff>142875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8" name="グループ　男女">
              <controlPr defaultSize="0" autoFill="0" autoPict="0">
                <anchor moveWithCells="1">
                  <from>
                    <xdr:col>20</xdr:col>
                    <xdr:colOff>57150</xdr:colOff>
                    <xdr:row>11</xdr:row>
                    <xdr:rowOff>104775</xdr:rowOff>
                  </from>
                  <to>
                    <xdr:col>28</xdr:col>
                    <xdr:colOff>85725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19" name="Check Box 66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57150</xdr:rowOff>
                  </from>
                  <to>
                    <xdr:col>6</xdr:col>
                    <xdr:colOff>390525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20" name="Check Box 67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57150</xdr:rowOff>
                  </from>
                  <to>
                    <xdr:col>6</xdr:col>
                    <xdr:colOff>390525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1" name="Check Box 68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57150</xdr:rowOff>
                  </from>
                  <to>
                    <xdr:col>6</xdr:col>
                    <xdr:colOff>390525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22" name="Check Box 70">
              <controlPr defaultSize="0" autoFill="0" autoLine="0" autoPict="0">
                <anchor moveWithCells="1">
                  <from>
                    <xdr:col>0</xdr:col>
                    <xdr:colOff>76200</xdr:colOff>
                    <xdr:row>37</xdr:row>
                    <xdr:rowOff>47625</xdr:rowOff>
                  </from>
                  <to>
                    <xdr:col>1</xdr:col>
                    <xdr:colOff>28575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23" name="Check Box 71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47625</xdr:rowOff>
                  </from>
                  <to>
                    <xdr:col>1</xdr:col>
                    <xdr:colOff>28575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24" name="Check Box 73">
              <controlPr defaultSize="0" autoFill="0" autoLine="0" autoPict="0">
                <anchor moveWithCells="1">
                  <from>
                    <xdr:col>0</xdr:col>
                    <xdr:colOff>76200</xdr:colOff>
                    <xdr:row>39</xdr:row>
                    <xdr:rowOff>47625</xdr:rowOff>
                  </from>
                  <to>
                    <xdr:col>1</xdr:col>
                    <xdr:colOff>28575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25" name="Check Box 74">
              <controlPr defaultSize="0" autoFill="0" autoLine="0" autoPict="0">
                <anchor moveWithCells="1">
                  <from>
                    <xdr:col>0</xdr:col>
                    <xdr:colOff>76200</xdr:colOff>
                    <xdr:row>41</xdr:row>
                    <xdr:rowOff>47625</xdr:rowOff>
                  </from>
                  <to>
                    <xdr:col>1</xdr:col>
                    <xdr:colOff>28575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26" name="グループ　本店支店">
              <controlPr defaultSize="0" autoFill="0" autoPict="0">
                <anchor moveWithCells="1">
                  <from>
                    <xdr:col>40</xdr:col>
                    <xdr:colOff>66675</xdr:colOff>
                    <xdr:row>21</xdr:row>
                    <xdr:rowOff>171450</xdr:rowOff>
                  </from>
                  <to>
                    <xdr:col>42</xdr:col>
                    <xdr:colOff>57150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27" name="グループ　振込先">
              <controlPr defaultSize="0" autoFill="0" autoPict="0">
                <anchor moveWithCells="1">
                  <from>
                    <xdr:col>5</xdr:col>
                    <xdr:colOff>28575</xdr:colOff>
                    <xdr:row>21</xdr:row>
                    <xdr:rowOff>0</xdr:rowOff>
                  </from>
                  <to>
                    <xdr:col>7</xdr:col>
                    <xdr:colOff>352425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28" name="Check Box 82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400050</xdr:rowOff>
                  </from>
                  <to>
                    <xdr:col>32</xdr:col>
                    <xdr:colOff>133350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29" name="Check Box 84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47625</xdr:rowOff>
                  </from>
                  <to>
                    <xdr:col>1</xdr:col>
                    <xdr:colOff>28575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30" name="Check Box 93">
              <controlPr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57150</xdr:rowOff>
                  </from>
                  <to>
                    <xdr:col>1</xdr:col>
                    <xdr:colOff>28575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31" name="Option Button 100">
              <controlPr defaultSize="0" autoFill="0" autoLine="0" autoPict="0">
                <anchor moveWithCells="1">
                  <from>
                    <xdr:col>6</xdr:col>
                    <xdr:colOff>85725</xdr:colOff>
                    <xdr:row>30</xdr:row>
                    <xdr:rowOff>0</xdr:rowOff>
                  </from>
                  <to>
                    <xdr:col>7</xdr:col>
                    <xdr:colOff>9525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32" name="Option Button 102">
              <controlPr defaultSize="0" autoFill="0" autoLine="0" autoPict="0">
                <anchor moveWithCells="1">
                  <from>
                    <xdr:col>19</xdr:col>
                    <xdr:colOff>142875</xdr:colOff>
                    <xdr:row>30</xdr:row>
                    <xdr:rowOff>0</xdr:rowOff>
                  </from>
                  <to>
                    <xdr:col>21</xdr:col>
                    <xdr:colOff>152400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33" name="グループ　退職理由">
              <controlPr defaultSize="0" autoFill="0" autoPict="0">
                <anchor moveWithCells="1">
                  <from>
                    <xdr:col>4</xdr:col>
                    <xdr:colOff>514350</xdr:colOff>
                    <xdr:row>29</xdr:row>
                    <xdr:rowOff>257175</xdr:rowOff>
                  </from>
                  <to>
                    <xdr:col>29</xdr:col>
                    <xdr:colOff>28575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34" name="Check Box 105">
              <controlPr defaultSize="0" autoFill="0" autoLine="0" autoPict="0">
                <anchor moveWithCells="1">
                  <from>
                    <xdr:col>0</xdr:col>
                    <xdr:colOff>76200</xdr:colOff>
                    <xdr:row>41</xdr:row>
                    <xdr:rowOff>47625</xdr:rowOff>
                  </from>
                  <to>
                    <xdr:col>1</xdr:col>
                    <xdr:colOff>28575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35" name="グループ　受給方法">
              <controlPr defaultSize="0" autoFill="0" autoPict="0">
                <anchor moveWithCells="1">
                  <from>
                    <xdr:col>5</xdr:col>
                    <xdr:colOff>76200</xdr:colOff>
                    <xdr:row>16</xdr:row>
                    <xdr:rowOff>361950</xdr:rowOff>
                  </from>
                  <to>
                    <xdr:col>7</xdr:col>
                    <xdr:colOff>381000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9D6A4B2F-A830-400E-B0F2-FD68340955F6}">
            <xm:f>選択状況!$L$17=0</xm:f>
            <x14:dxf>
              <fill>
                <patternFill>
                  <bgColor theme="2" tint="-9.9948118533890809E-2"/>
                </patternFill>
              </fill>
            </x14:dxf>
          </x14:cfRule>
          <xm:sqref>AP23:AP24</xm:sqref>
        </x14:conditionalFormatting>
        <x14:conditionalFormatting xmlns:xm="http://schemas.microsoft.com/office/excel/2006/main">
          <x14:cfRule type="expression" priority="128" id="{924B23B0-DE96-48D3-B104-4512F6AB8D75}">
            <xm:f>選択状況!$C$10=0</xm:f>
            <x14:dxf>
              <fill>
                <patternFill>
                  <bgColor theme="2" tint="-9.9948118533890809E-2"/>
                </patternFill>
              </fill>
            </x14:dxf>
          </x14:cfRule>
          <xm:sqref>V13:AA13</xm:sqref>
        </x14:conditionalFormatting>
        <x14:conditionalFormatting xmlns:xm="http://schemas.microsoft.com/office/excel/2006/main">
          <x14:cfRule type="expression" priority="109" id="{0F82ED81-CD91-4B2D-80E2-626CC1509B4F}">
            <xm:f>選択状況!$U$3</xm:f>
            <x14:dxf>
              <fill>
                <patternFill>
                  <bgColor theme="0"/>
                </pattern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108" id="{8DD0AB18-6B62-42D2-8A11-7BCD77631896}">
            <xm:f>選択状況!$U$4</xm:f>
            <x14:dxf>
              <fill>
                <patternFill>
                  <bgColor theme="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107" id="{22582886-6ED1-4AF2-8B86-42355312932D}">
            <xm:f>選択状況!$U$5</xm:f>
            <x14:dxf>
              <fill>
                <patternFill>
                  <bgColor theme="0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expression" priority="106" id="{6BA9860B-B05E-472E-B029-3353FE00A460}">
            <xm:f>選択状況!$U$20</xm:f>
            <x14:dxf>
              <fill>
                <patternFill>
                  <bgColor theme="0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expression" priority="105" id="{587B15BB-D2E0-4A0A-9200-D4E6E2D9B6B3}">
            <xm:f>選択状況!$U$21</xm:f>
            <x14:dxf>
              <fill>
                <patternFill>
                  <bgColor theme="0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expression" priority="102" id="{1EB30708-D8BF-4906-816E-8C35EC7A5565}">
            <xm:f>選択状況!$U$24</xm:f>
            <x14:dxf>
              <fill>
                <patternFill>
                  <bgColor theme="0"/>
                </patternFill>
              </fill>
            </x14:dxf>
          </x14:cfRule>
          <xm:sqref>A42 AP42</xm:sqref>
        </x14:conditionalFormatting>
        <x14:conditionalFormatting xmlns:xm="http://schemas.microsoft.com/office/excel/2006/main">
          <x14:cfRule type="expression" priority="101" id="{D9B57D45-2D34-4F90-B6D2-5BD6DB2C89E0}">
            <xm:f>選択状況!$U$3</xm:f>
            <x14:dxf>
              <fill>
                <patternFill>
                  <bgColor theme="0"/>
                </pattern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99" id="{A53680C8-F5FC-4B22-B601-8F2295D3EB9A}">
            <xm:f>選択状況!$U$5</xm:f>
            <x14:dxf>
              <fill>
                <patternFill>
                  <bgColor theme="0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expression" priority="98" id="{BA83077B-D76B-4133-847F-7357FC6998D3}">
            <xm:f>選択状況!$U$20</xm:f>
            <x14:dxf>
              <fill>
                <patternFill>
                  <bgColor theme="0"/>
                </patternFill>
              </fill>
            </x14:dxf>
          </x14:cfRule>
          <xm:sqref>B38</xm:sqref>
        </x14:conditionalFormatting>
        <x14:conditionalFormatting xmlns:xm="http://schemas.microsoft.com/office/excel/2006/main">
          <x14:cfRule type="expression" priority="94" id="{464411D4-CEA9-443B-88B0-15ECA0D8AF79}">
            <xm:f>選択状況!$U$24</xm:f>
            <x14:dxf>
              <fill>
                <patternFill>
                  <bgColor theme="0"/>
                </patternFill>
              </fill>
            </x14:dxf>
          </x14:cfRule>
          <xm:sqref>B42:E42</xm:sqref>
        </x14:conditionalFormatting>
        <x14:conditionalFormatting xmlns:xm="http://schemas.microsoft.com/office/excel/2006/main">
          <x14:cfRule type="expression" priority="73" id="{438F13DA-3E73-44AA-9E39-D20C67353184}">
            <xm:f>選択状況!$L$7=0</xm:f>
            <x14:dxf>
              <fill>
                <patternFill>
                  <bgColor theme="2" tint="-9.9948118533890809E-2"/>
                </patternFill>
              </fill>
            </x14:dxf>
          </x14:cfRule>
          <xm:sqref>G22:G27</xm:sqref>
        </x14:conditionalFormatting>
        <x14:conditionalFormatting xmlns:xm="http://schemas.microsoft.com/office/excel/2006/main">
          <x14:cfRule type="expression" priority="72" id="{06C1DDEF-F759-4140-971F-82A38502694B}">
            <xm:f>選択状況!$L$7=0</xm:f>
            <x14:dxf>
              <fill>
                <patternFill>
                  <bgColor theme="0"/>
                </patternFill>
              </fill>
            </x14:dxf>
          </x14:cfRule>
          <xm:sqref>H22:H27</xm:sqref>
        </x14:conditionalFormatting>
        <x14:conditionalFormatting xmlns:xm="http://schemas.microsoft.com/office/excel/2006/main">
          <x14:cfRule type="expression" priority="71" id="{9B9D3882-ACB0-441B-A37C-55B1F61B600C}">
            <xm:f>選択状況!$L$7=1</xm:f>
            <x14:dxf>
              <fill>
                <patternFill>
                  <bgColor theme="0"/>
                </patternFill>
              </fill>
            </x14:dxf>
          </x14:cfRule>
          <xm:sqref>G22:H22</xm:sqref>
        </x14:conditionalFormatting>
        <x14:conditionalFormatting xmlns:xm="http://schemas.microsoft.com/office/excel/2006/main">
          <x14:cfRule type="expression" priority="70" id="{42D6DCEC-1BC0-4147-9D7D-ADEF8BFE1B94}">
            <xm:f>選択状況!$L$7=2</xm:f>
            <x14:dxf>
              <fill>
                <patternFill>
                  <bgColor theme="0"/>
                </patternFill>
              </fill>
            </x14:dxf>
          </x14:cfRule>
          <xm:sqref>G23:H23</xm:sqref>
        </x14:conditionalFormatting>
        <x14:conditionalFormatting xmlns:xm="http://schemas.microsoft.com/office/excel/2006/main">
          <x14:cfRule type="expression" priority="69" id="{52A7AAA8-0E60-48F7-A8D7-94B1DD2C784A}">
            <xm:f>選択状況!$L$7=3</xm:f>
            <x14:dxf>
              <fill>
                <patternFill>
                  <bgColor theme="0"/>
                </patternFill>
              </fill>
            </x14:dxf>
          </x14:cfRule>
          <xm:sqref>G24:H24</xm:sqref>
        </x14:conditionalFormatting>
        <x14:conditionalFormatting xmlns:xm="http://schemas.microsoft.com/office/excel/2006/main">
          <x14:cfRule type="expression" priority="68" id="{790A822C-7281-409F-B33B-41A58416373C}">
            <xm:f>選択状況!$L$7=4</xm:f>
            <x14:dxf>
              <fill>
                <patternFill>
                  <bgColor theme="0"/>
                </patternFill>
              </fill>
            </x14:dxf>
          </x14:cfRule>
          <xm:sqref>G25:H25</xm:sqref>
        </x14:conditionalFormatting>
        <x14:conditionalFormatting xmlns:xm="http://schemas.microsoft.com/office/excel/2006/main">
          <x14:cfRule type="expression" priority="67" id="{0A74ADB2-9C91-4238-863B-38E5302FEF3B}">
            <xm:f>選択状況!$L$7=5</xm:f>
            <x14:dxf>
              <fill>
                <patternFill>
                  <bgColor theme="0"/>
                </patternFill>
              </fill>
            </x14:dxf>
          </x14:cfRule>
          <xm:sqref>G26:H26</xm:sqref>
        </x14:conditionalFormatting>
        <x14:conditionalFormatting xmlns:xm="http://schemas.microsoft.com/office/excel/2006/main">
          <x14:cfRule type="expression" priority="66" id="{3DDB8C3C-4B9F-48FB-8570-98BA76BD9D6F}">
            <xm:f>選択状況!$L$7=6</xm:f>
            <x14:dxf>
              <fill>
                <patternFill>
                  <bgColor theme="0"/>
                </patternFill>
              </fill>
            </x14:dxf>
          </x14:cfRule>
          <xm:sqref>G27:H27</xm:sqref>
        </x14:conditionalFormatting>
        <x14:conditionalFormatting xmlns:xm="http://schemas.microsoft.com/office/excel/2006/main">
          <x14:cfRule type="expression" priority="40" id="{15016C22-C7FA-4C88-BF94-CBE596EED33C}">
            <xm:f>'N:\00_各種フォーマット（HP掲載）\03_編集用\裁定請求書\[島田追記_裁定請求書_定年退職（勤続１５年） 20201222.xlsx]選択状況'!#REF!</xm:f>
            <x14:dxf>
              <fill>
                <patternFill>
                  <bgColor theme="0"/>
                </pattern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9" id="{C87F186E-5910-406A-9713-7A585FB730D5}">
            <xm:f>選択状況!$U$21</xm:f>
            <x14:dxf>
              <font>
                <strike val="0"/>
              </font>
              <fill>
                <patternFill>
                  <bgColor theme="0"/>
                </patternFill>
              </fill>
            </x14:dxf>
          </x14:cfRule>
          <xm:sqref>B39</xm:sqref>
        </x14:conditionalFormatting>
        <x14:conditionalFormatting xmlns:xm="http://schemas.microsoft.com/office/excel/2006/main">
          <x14:cfRule type="expression" priority="15" id="{6612050A-0CF6-45B2-8316-B66E8B5502A6}">
            <xm:f>AND(選択状況!$U$24,$F$42&lt;&gt;"")</xm:f>
            <x14:dxf>
              <fill>
                <patternFill>
                  <bgColor theme="0"/>
                </patternFill>
              </fill>
            </x14:dxf>
          </x14:cfRule>
          <xm:sqref>F42</xm:sqref>
        </x14:conditionalFormatting>
        <x14:conditionalFormatting xmlns:xm="http://schemas.microsoft.com/office/excel/2006/main">
          <x14:cfRule type="expression" priority="16" id="{10D1DBE9-212B-4974-AC27-438DD66CD187}">
            <xm:f>AND(NOT(選択状況!$U$24),NOT($G$42=""))</xm:f>
            <x14:dxf>
              <fill>
                <patternFill>
                  <bgColor rgb="FFFF0000"/>
                </patternFill>
              </fill>
            </x14:dxf>
          </x14:cfRule>
          <x14:cfRule type="expression" priority="17" id="{50EBF4D5-E18A-4830-87A8-81163024BF59}">
            <xm:f>AND($G$42="",選択状況!$U$24)</xm:f>
            <x14:dxf>
              <fill>
                <patternFill>
                  <bgColor rgb="FFFF0000"/>
                </patternFill>
              </fill>
            </x14:dxf>
          </x14:cfRule>
          <xm:sqref>F42</xm:sqref>
        </x14:conditionalFormatting>
        <x14:conditionalFormatting xmlns:xm="http://schemas.microsoft.com/office/excel/2006/main">
          <x14:cfRule type="expression" priority="14" id="{F83893F9-AFC9-4E0D-AFF8-1D39541C44A3}">
            <xm:f>選択状況!$U$22</xm:f>
            <x14:dxf>
              <fill>
                <patternFill>
                  <bgColor theme="0"/>
                </patternFill>
              </fill>
            </x14:dxf>
          </x14:cfRule>
          <xm:sqref>A40:AP40</xm:sqref>
        </x14:conditionalFormatting>
        <x14:conditionalFormatting xmlns:xm="http://schemas.microsoft.com/office/excel/2006/main">
          <x14:cfRule type="expression" priority="13" id="{E822EAB6-21F3-4E1C-8701-A4A62B0C38AB}">
            <xm:f>選択状況!$U$23</xm:f>
            <x14:dxf>
              <fill>
                <patternFill>
                  <bgColor theme="0"/>
                </patternFill>
              </fill>
            </x14:dxf>
          </x14:cfRule>
          <xm:sqref>A41:AP41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M13" workbookViewId="0">
      <selection activeCell="T26" sqref="T26"/>
    </sheetView>
  </sheetViews>
  <sheetFormatPr defaultRowHeight="13.5" x14ac:dyDescent="0.15"/>
  <cols>
    <col min="1" max="1" width="4.25" customWidth="1"/>
    <col min="2" max="2" width="9" bestFit="1" customWidth="1"/>
    <col min="3" max="3" width="11.125" bestFit="1" customWidth="1"/>
    <col min="4" max="4" width="3.25" customWidth="1"/>
    <col min="6" max="6" width="10.375" bestFit="1" customWidth="1"/>
    <col min="7" max="7" width="2.5" bestFit="1" customWidth="1"/>
    <col min="8" max="8" width="13" bestFit="1" customWidth="1"/>
    <col min="11" max="11" width="13" bestFit="1" customWidth="1"/>
    <col min="16" max="16" width="9.125" customWidth="1"/>
  </cols>
  <sheetData>
    <row r="1" spans="1:26" x14ac:dyDescent="0.15">
      <c r="A1" t="s">
        <v>32</v>
      </c>
      <c r="C1" t="s">
        <v>33</v>
      </c>
      <c r="E1" t="s">
        <v>34</v>
      </c>
      <c r="J1" t="s">
        <v>41</v>
      </c>
      <c r="L1" t="s">
        <v>42</v>
      </c>
      <c r="N1" t="s">
        <v>43</v>
      </c>
      <c r="S1" t="s">
        <v>32</v>
      </c>
      <c r="U1" t="s">
        <v>33</v>
      </c>
      <c r="W1" t="s">
        <v>34</v>
      </c>
    </row>
    <row r="2" spans="1:26" ht="18" customHeight="1" x14ac:dyDescent="0.15">
      <c r="A2" s="71" t="s">
        <v>24</v>
      </c>
      <c r="B2" s="72"/>
      <c r="C2" s="72"/>
      <c r="D2" s="72"/>
      <c r="E2" s="72"/>
      <c r="F2" s="72"/>
      <c r="G2" s="72"/>
      <c r="H2" s="73"/>
      <c r="J2" s="71" t="s">
        <v>40</v>
      </c>
      <c r="K2" s="72"/>
      <c r="L2" s="72"/>
      <c r="M2" s="72"/>
      <c r="N2" s="72"/>
      <c r="O2" s="72"/>
      <c r="P2" s="72"/>
      <c r="Q2" s="73"/>
      <c r="S2" s="71" t="s">
        <v>53</v>
      </c>
      <c r="T2" s="72"/>
      <c r="U2" s="72"/>
      <c r="V2" s="72"/>
      <c r="W2" s="72"/>
      <c r="X2" s="72"/>
      <c r="Y2" s="72"/>
      <c r="Z2" s="73"/>
    </row>
    <row r="3" spans="1:26" ht="18" customHeight="1" x14ac:dyDescent="0.15">
      <c r="A3" s="74"/>
      <c r="B3" s="70"/>
      <c r="C3" s="75">
        <f>裁定請求書!G11</f>
        <v>0</v>
      </c>
      <c r="D3" s="75"/>
      <c r="E3" s="70" t="s">
        <v>25</v>
      </c>
      <c r="F3" s="70"/>
      <c r="G3" s="70"/>
      <c r="H3" s="76"/>
      <c r="J3" s="74"/>
      <c r="K3" s="70" t="s">
        <v>44</v>
      </c>
      <c r="L3" s="70">
        <v>0</v>
      </c>
      <c r="M3" s="70"/>
      <c r="N3" s="70"/>
      <c r="O3" s="70"/>
      <c r="P3" s="70"/>
      <c r="Q3" s="76"/>
      <c r="S3" s="74"/>
      <c r="T3" s="70"/>
      <c r="U3" s="70" t="b">
        <v>0</v>
      </c>
      <c r="V3" s="70"/>
      <c r="W3" s="70" t="s">
        <v>54</v>
      </c>
      <c r="X3" s="70"/>
      <c r="Y3" s="70"/>
      <c r="Z3" s="76"/>
    </row>
    <row r="4" spans="1:26" ht="18" customHeight="1" x14ac:dyDescent="0.15">
      <c r="A4" s="77"/>
      <c r="B4" s="78"/>
      <c r="C4" s="79"/>
      <c r="D4" s="79"/>
      <c r="E4" s="78"/>
      <c r="F4" s="78"/>
      <c r="G4" s="78"/>
      <c r="H4" s="80"/>
      <c r="J4" s="74"/>
      <c r="K4" s="70" t="s">
        <v>45</v>
      </c>
      <c r="L4" s="70">
        <v>0</v>
      </c>
      <c r="M4" s="70"/>
      <c r="N4" s="70"/>
      <c r="O4" s="70"/>
      <c r="P4" s="70"/>
      <c r="Q4" s="76"/>
      <c r="S4" s="74"/>
      <c r="T4" s="70"/>
      <c r="U4" s="70" t="b">
        <v>0</v>
      </c>
      <c r="V4" s="70"/>
      <c r="W4" s="70" t="s">
        <v>55</v>
      </c>
      <c r="X4" s="70"/>
      <c r="Y4" s="70"/>
      <c r="Z4" s="76"/>
    </row>
    <row r="5" spans="1:26" ht="18" customHeight="1" x14ac:dyDescent="0.15">
      <c r="A5" s="71" t="s">
        <v>26</v>
      </c>
      <c r="B5" s="72"/>
      <c r="C5" s="72" t="str">
        <f>裁定請求書!G12</f>
        <v/>
      </c>
      <c r="D5" s="72"/>
      <c r="E5" s="72"/>
      <c r="F5" s="72"/>
      <c r="G5" s="72"/>
      <c r="H5" s="73"/>
      <c r="J5" s="77"/>
      <c r="K5" s="78"/>
      <c r="L5" s="78"/>
      <c r="M5" s="78"/>
      <c r="N5" s="78"/>
      <c r="O5" s="78"/>
      <c r="P5" s="78"/>
      <c r="Q5" s="80"/>
      <c r="S5" s="74"/>
      <c r="T5" s="70"/>
      <c r="U5" s="70" t="b">
        <v>0</v>
      </c>
      <c r="V5" s="70"/>
      <c r="W5" s="70" t="s">
        <v>56</v>
      </c>
      <c r="X5" s="70"/>
      <c r="Y5" s="70"/>
      <c r="Z5" s="76"/>
    </row>
    <row r="6" spans="1:26" ht="18" customHeight="1" x14ac:dyDescent="0.15">
      <c r="A6" s="74"/>
      <c r="B6" s="70" t="s">
        <v>29</v>
      </c>
      <c r="C6" s="81">
        <f>裁定請求書!G13</f>
        <v>0</v>
      </c>
      <c r="D6" s="81"/>
      <c r="E6" s="70"/>
      <c r="F6" s="70"/>
      <c r="G6" s="70"/>
      <c r="H6" s="76"/>
      <c r="J6" s="71" t="s">
        <v>12</v>
      </c>
      <c r="K6" s="72"/>
      <c r="L6" s="72"/>
      <c r="M6" s="72"/>
      <c r="N6" s="72"/>
      <c r="O6" s="72"/>
      <c r="P6" s="72"/>
      <c r="Q6" s="73"/>
      <c r="S6" s="77"/>
      <c r="T6" s="78"/>
      <c r="U6" s="78"/>
      <c r="V6" s="78"/>
      <c r="W6" s="78"/>
      <c r="X6" s="78"/>
      <c r="Y6" s="78"/>
      <c r="Z6" s="80"/>
    </row>
    <row r="7" spans="1:26" ht="18" customHeight="1" x14ac:dyDescent="0.15">
      <c r="A7" s="74"/>
      <c r="B7" s="70" t="s">
        <v>30</v>
      </c>
      <c r="C7" s="81"/>
      <c r="D7" s="81"/>
      <c r="E7" s="70"/>
      <c r="F7" s="70"/>
      <c r="G7" s="70"/>
      <c r="H7" s="76"/>
      <c r="J7" s="74"/>
      <c r="K7" s="70" t="s">
        <v>46</v>
      </c>
      <c r="L7" s="70">
        <v>0</v>
      </c>
      <c r="M7" s="70"/>
      <c r="N7" s="70"/>
      <c r="O7" s="70"/>
      <c r="P7" s="70"/>
      <c r="Q7" s="76"/>
      <c r="S7" s="74" t="s">
        <v>93</v>
      </c>
      <c r="T7" s="70"/>
      <c r="U7" s="70"/>
      <c r="V7" s="70"/>
      <c r="W7" s="70"/>
      <c r="X7" s="70"/>
      <c r="Y7" s="70"/>
      <c r="Z7" s="76"/>
    </row>
    <row r="8" spans="1:26" ht="18" customHeight="1" x14ac:dyDescent="0.15">
      <c r="A8" s="77"/>
      <c r="B8" s="78"/>
      <c r="C8" s="82"/>
      <c r="D8" s="82"/>
      <c r="E8" s="78"/>
      <c r="F8" s="78"/>
      <c r="G8" s="78"/>
      <c r="H8" s="80"/>
      <c r="J8" s="74"/>
      <c r="K8" s="70"/>
      <c r="L8" s="70"/>
      <c r="M8" s="70"/>
      <c r="N8" s="70"/>
      <c r="O8" s="70"/>
      <c r="P8" s="70"/>
      <c r="Q8" s="76"/>
      <c r="S8" s="74"/>
      <c r="T8" s="70" t="s">
        <v>95</v>
      </c>
      <c r="U8" s="70">
        <v>0</v>
      </c>
      <c r="V8" s="70"/>
      <c r="X8" s="70"/>
      <c r="Y8" s="70"/>
      <c r="Z8" s="76"/>
    </row>
    <row r="9" spans="1:26" ht="18" customHeight="1" x14ac:dyDescent="0.15">
      <c r="A9" s="71" t="s">
        <v>27</v>
      </c>
      <c r="B9" s="72"/>
      <c r="C9" s="83"/>
      <c r="D9" s="83"/>
      <c r="E9" s="72"/>
      <c r="F9" s="72"/>
      <c r="G9" s="72"/>
      <c r="H9" s="73"/>
      <c r="J9" s="74"/>
      <c r="K9" s="70"/>
      <c r="L9" s="58">
        <v>0</v>
      </c>
      <c r="M9" s="64" t="s">
        <v>23</v>
      </c>
      <c r="N9" s="65" t="s">
        <v>23</v>
      </c>
      <c r="O9" s="65" t="s">
        <v>23</v>
      </c>
      <c r="P9" s="65" t="s">
        <v>23</v>
      </c>
      <c r="Q9" s="76"/>
      <c r="S9" s="74"/>
      <c r="T9" s="70"/>
      <c r="U9" s="70"/>
      <c r="V9" s="70">
        <v>1</v>
      </c>
      <c r="W9" s="164" t="str">
        <f>裁定請求書!H31</f>
        <v>自己都合退職</v>
      </c>
      <c r="X9" s="70"/>
      <c r="Y9" s="70"/>
      <c r="Z9" s="76"/>
    </row>
    <row r="10" spans="1:26" ht="18" customHeight="1" x14ac:dyDescent="0.15">
      <c r="A10" s="74"/>
      <c r="B10" s="70"/>
      <c r="C10" s="70">
        <v>0</v>
      </c>
      <c r="D10" s="70"/>
      <c r="E10" s="70" t="s">
        <v>28</v>
      </c>
      <c r="F10" s="70"/>
      <c r="G10" s="70"/>
      <c r="H10" s="76"/>
      <c r="J10" s="74"/>
      <c r="K10" s="70"/>
      <c r="L10" s="58">
        <v>1</v>
      </c>
      <c r="M10" s="64" t="s">
        <v>4</v>
      </c>
      <c r="N10" s="65" t="s">
        <v>17</v>
      </c>
      <c r="O10" s="65" t="s">
        <v>23</v>
      </c>
      <c r="P10" s="65" t="s">
        <v>22</v>
      </c>
      <c r="Q10" s="76"/>
      <c r="S10" s="74"/>
      <c r="T10" s="70"/>
      <c r="U10" s="70"/>
      <c r="V10" s="70">
        <v>2</v>
      </c>
      <c r="W10" s="164">
        <f>裁定請求書!H32</f>
        <v>0</v>
      </c>
      <c r="X10" s="70"/>
      <c r="Y10" s="70"/>
      <c r="Z10" s="76"/>
    </row>
    <row r="11" spans="1:26" ht="18" customHeight="1" x14ac:dyDescent="0.15">
      <c r="A11" s="77"/>
      <c r="B11" s="78"/>
      <c r="C11" s="78"/>
      <c r="D11" s="78"/>
      <c r="E11" s="78"/>
      <c r="F11" s="78"/>
      <c r="G11" s="78"/>
      <c r="H11" s="80"/>
      <c r="J11" s="74"/>
      <c r="K11" s="70"/>
      <c r="L11" s="58">
        <v>2</v>
      </c>
      <c r="M11" s="64" t="s">
        <v>5</v>
      </c>
      <c r="N11" s="65" t="s">
        <v>18</v>
      </c>
      <c r="O11" s="65" t="s">
        <v>23</v>
      </c>
      <c r="P11" s="65" t="s">
        <v>22</v>
      </c>
      <c r="Q11" s="76"/>
      <c r="S11" s="74"/>
      <c r="T11" s="70"/>
      <c r="U11" s="70"/>
      <c r="V11" s="70">
        <v>3</v>
      </c>
      <c r="W11" s="70" t="str">
        <f>裁定請求書!W31</f>
        <v>ニューライフサポートプラン</v>
      </c>
      <c r="X11" s="70"/>
      <c r="Y11" s="70"/>
      <c r="Z11" s="76"/>
    </row>
    <row r="12" spans="1:26" ht="18" customHeight="1" x14ac:dyDescent="0.15">
      <c r="A12" s="71" t="s">
        <v>31</v>
      </c>
      <c r="B12" s="72"/>
      <c r="C12" s="72"/>
      <c r="D12" s="72"/>
      <c r="E12" s="72"/>
      <c r="F12" s="72"/>
      <c r="G12" s="72"/>
      <c r="H12" s="73"/>
      <c r="J12" s="74"/>
      <c r="K12" s="70"/>
      <c r="L12" s="58">
        <v>3</v>
      </c>
      <c r="M12" s="64" t="s">
        <v>6</v>
      </c>
      <c r="N12" s="65" t="s">
        <v>19</v>
      </c>
      <c r="O12" s="65" t="s">
        <v>23</v>
      </c>
      <c r="P12" s="65" t="s">
        <v>22</v>
      </c>
      <c r="Q12" s="76"/>
      <c r="S12" s="74"/>
      <c r="T12" s="70"/>
      <c r="U12" s="70"/>
      <c r="V12" s="164">
        <v>4</v>
      </c>
      <c r="W12" s="70">
        <f>裁定請求書!W32</f>
        <v>0</v>
      </c>
      <c r="X12" s="70"/>
      <c r="Y12" s="70"/>
      <c r="Z12" s="76"/>
    </row>
    <row r="13" spans="1:26" ht="18" customHeight="1" x14ac:dyDescent="0.15">
      <c r="A13" s="74"/>
      <c r="B13" s="70"/>
      <c r="C13" s="84">
        <f>裁定請求書!AB13</f>
        <v>0</v>
      </c>
      <c r="D13" s="70"/>
      <c r="E13" s="70"/>
      <c r="F13" s="70"/>
      <c r="G13" s="70"/>
      <c r="H13" s="76"/>
      <c r="J13" s="74"/>
      <c r="K13" s="70"/>
      <c r="L13" s="58">
        <v>4</v>
      </c>
      <c r="M13" s="64" t="s">
        <v>7</v>
      </c>
      <c r="N13" s="65" t="s">
        <v>20</v>
      </c>
      <c r="O13" s="65" t="s">
        <v>23</v>
      </c>
      <c r="P13" s="65" t="s">
        <v>22</v>
      </c>
      <c r="Q13" s="76"/>
      <c r="S13" s="74"/>
      <c r="T13" s="70"/>
      <c r="U13" s="70"/>
      <c r="V13" s="70"/>
      <c r="W13" s="70"/>
      <c r="X13" s="70"/>
      <c r="Y13" s="70"/>
      <c r="Z13" s="76"/>
    </row>
    <row r="14" spans="1:26" ht="18" customHeight="1" x14ac:dyDescent="0.15">
      <c r="A14" s="77"/>
      <c r="B14" s="78"/>
      <c r="C14" s="78"/>
      <c r="D14" s="78"/>
      <c r="E14" s="78"/>
      <c r="F14" s="78"/>
      <c r="G14" s="78"/>
      <c r="H14" s="80"/>
      <c r="J14" s="74"/>
      <c r="K14" s="70"/>
      <c r="L14" s="58">
        <v>5</v>
      </c>
      <c r="M14" s="64" t="s">
        <v>8</v>
      </c>
      <c r="N14" s="65" t="s">
        <v>21</v>
      </c>
      <c r="O14" s="65" t="s">
        <v>23</v>
      </c>
      <c r="P14" s="65" t="s">
        <v>22</v>
      </c>
      <c r="Q14" s="76"/>
      <c r="S14" s="71" t="s">
        <v>94</v>
      </c>
      <c r="T14" s="72"/>
      <c r="U14" s="72">
        <f>裁定請求書!K33</f>
        <v>0</v>
      </c>
      <c r="V14" s="72"/>
      <c r="W14" s="72"/>
      <c r="X14" s="72"/>
      <c r="Y14" s="72"/>
      <c r="Z14" s="73"/>
    </row>
    <row r="15" spans="1:26" ht="18" customHeight="1" x14ac:dyDescent="0.15">
      <c r="A15" s="71" t="s">
        <v>35</v>
      </c>
      <c r="B15" s="72"/>
      <c r="C15" s="72"/>
      <c r="D15" s="72"/>
      <c r="E15" s="72"/>
      <c r="F15" s="72"/>
      <c r="G15" s="72"/>
      <c r="H15" s="73"/>
      <c r="J15" s="74"/>
      <c r="K15" s="70"/>
      <c r="L15" s="58">
        <v>6</v>
      </c>
      <c r="M15" s="64" t="s">
        <v>4</v>
      </c>
      <c r="N15" s="65" t="s">
        <v>17</v>
      </c>
      <c r="O15" s="65" t="s">
        <v>47</v>
      </c>
      <c r="P15" s="65" t="s">
        <v>47</v>
      </c>
      <c r="Q15" s="76"/>
      <c r="S15" s="74"/>
      <c r="T15" s="81" t="str">
        <f>裁定請求書!A34</f>
        <v>　　　　　　　　　　　</v>
      </c>
      <c r="U15" s="70"/>
      <c r="V15" s="70"/>
      <c r="W15" s="70"/>
      <c r="X15" s="70"/>
      <c r="Y15" s="70"/>
      <c r="Z15" s="76"/>
    </row>
    <row r="16" spans="1:26" ht="18" customHeight="1" x14ac:dyDescent="0.15">
      <c r="A16" s="74"/>
      <c r="B16" s="70" t="s">
        <v>36</v>
      </c>
      <c r="C16" s="70"/>
      <c r="D16" s="70"/>
      <c r="E16" s="70"/>
      <c r="F16" s="70"/>
      <c r="G16" s="70"/>
      <c r="H16" s="76"/>
      <c r="J16" s="74"/>
      <c r="K16" s="70"/>
      <c r="L16" s="70"/>
      <c r="M16" s="70"/>
      <c r="N16" s="70"/>
      <c r="O16" s="70"/>
      <c r="P16" s="70"/>
      <c r="Q16" s="76"/>
      <c r="S16" s="74"/>
      <c r="T16" s="81">
        <f>裁定請求書!A35</f>
        <v>0</v>
      </c>
      <c r="U16" s="70"/>
      <c r="V16" s="70"/>
      <c r="W16" s="70"/>
      <c r="X16" s="70"/>
      <c r="Y16" s="70"/>
      <c r="Z16" s="76"/>
    </row>
    <row r="17" spans="1:26" ht="18" customHeight="1" x14ac:dyDescent="0.15">
      <c r="A17" s="74"/>
      <c r="B17" s="70" t="s">
        <v>29</v>
      </c>
      <c r="C17" s="70"/>
      <c r="D17" s="70"/>
      <c r="E17" s="70"/>
      <c r="F17" s="70"/>
      <c r="G17" s="70"/>
      <c r="H17" s="76"/>
      <c r="J17" s="74"/>
      <c r="K17" s="70" t="s">
        <v>52</v>
      </c>
      <c r="L17" s="70">
        <v>0</v>
      </c>
      <c r="M17" s="70"/>
      <c r="N17" s="70"/>
      <c r="O17" s="70"/>
      <c r="P17" s="70"/>
      <c r="Q17" s="76"/>
      <c r="S17" s="74"/>
      <c r="T17" s="81">
        <f>裁定請求書!A36</f>
        <v>0</v>
      </c>
      <c r="U17" s="70"/>
      <c r="V17" s="70"/>
      <c r="W17" s="70"/>
      <c r="X17" s="70"/>
      <c r="Y17" s="70"/>
      <c r="Z17" s="76"/>
    </row>
    <row r="18" spans="1:26" ht="18" customHeight="1" x14ac:dyDescent="0.15">
      <c r="A18" s="74"/>
      <c r="B18" s="70" t="s">
        <v>37</v>
      </c>
      <c r="C18" s="70"/>
      <c r="D18" s="70"/>
      <c r="E18" s="70"/>
      <c r="F18" s="70"/>
      <c r="G18" s="70"/>
      <c r="H18" s="76"/>
      <c r="J18" s="74"/>
      <c r="K18" s="70"/>
      <c r="L18" s="70"/>
      <c r="M18" s="70"/>
      <c r="N18" s="70"/>
      <c r="O18" s="70"/>
      <c r="P18" s="70"/>
      <c r="Q18" s="76"/>
      <c r="S18" s="77"/>
      <c r="T18" s="78"/>
      <c r="U18" s="78"/>
      <c r="V18" s="78"/>
      <c r="W18" s="78"/>
      <c r="X18" s="78"/>
      <c r="Y18" s="78"/>
      <c r="Z18" s="80"/>
    </row>
    <row r="19" spans="1:26" ht="18" customHeight="1" x14ac:dyDescent="0.15">
      <c r="A19" s="74"/>
      <c r="B19" s="70" t="s">
        <v>38</v>
      </c>
      <c r="C19" s="70"/>
      <c r="D19" s="70"/>
      <c r="E19" s="70"/>
      <c r="F19" s="70"/>
      <c r="G19" s="70"/>
      <c r="H19" s="76"/>
      <c r="J19" s="74"/>
      <c r="K19" s="70" t="s">
        <v>63</v>
      </c>
      <c r="L19" s="70" t="b">
        <v>0</v>
      </c>
      <c r="M19" s="70"/>
      <c r="N19" s="70"/>
      <c r="O19" s="70"/>
      <c r="P19" s="70"/>
      <c r="Q19" s="76"/>
      <c r="S19" s="92" t="s">
        <v>57</v>
      </c>
      <c r="T19" s="72"/>
      <c r="U19" s="72"/>
      <c r="V19" s="72"/>
      <c r="W19" s="72"/>
      <c r="X19" s="72"/>
      <c r="Y19" s="72"/>
      <c r="Z19" s="73"/>
    </row>
    <row r="20" spans="1:26" ht="18" customHeight="1" x14ac:dyDescent="0.15">
      <c r="A20" s="77"/>
      <c r="B20" s="78" t="s">
        <v>39</v>
      </c>
      <c r="C20" s="78"/>
      <c r="D20" s="78"/>
      <c r="E20" s="78"/>
      <c r="F20" s="78"/>
      <c r="G20" s="78"/>
      <c r="H20" s="80"/>
      <c r="J20" s="74"/>
      <c r="K20" s="70"/>
      <c r="L20" s="70"/>
      <c r="M20" s="70"/>
      <c r="N20" s="70"/>
      <c r="O20" s="70"/>
      <c r="P20" s="70"/>
      <c r="Q20" s="76"/>
      <c r="S20" s="74"/>
      <c r="T20" s="70"/>
      <c r="U20" s="70" t="b">
        <v>0</v>
      </c>
      <c r="V20" s="70"/>
      <c r="W20" s="70" t="str">
        <f>裁定請求書!B38</f>
        <v>生年月日に関する市区町村長の証明書(「本籍記載の住民票（マイナンバー非表示）」または「戸籍抄本」）</v>
      </c>
      <c r="X20" s="70"/>
      <c r="Y20" s="70"/>
      <c r="Z20" s="76"/>
    </row>
    <row r="21" spans="1:26" ht="18" customHeight="1" x14ac:dyDescent="0.15">
      <c r="J21" s="77"/>
      <c r="K21" s="78"/>
      <c r="L21" s="78"/>
      <c r="M21" s="78"/>
      <c r="N21" s="78"/>
      <c r="O21" s="78"/>
      <c r="P21" s="78"/>
      <c r="Q21" s="80"/>
      <c r="S21" s="74"/>
      <c r="T21" s="70"/>
      <c r="U21" s="70" t="b">
        <v>0</v>
      </c>
      <c r="V21" s="70"/>
      <c r="W21" s="70" t="str">
        <f>裁定請求書!B39</f>
        <v>退職所得の受給に関する申告書（申告年度・マイナンバーは記載不要）</v>
      </c>
      <c r="X21" s="70"/>
      <c r="Y21" s="70"/>
      <c r="Z21" s="76"/>
    </row>
    <row r="22" spans="1:26" ht="18" customHeight="1" x14ac:dyDescent="0.15">
      <c r="S22" s="74"/>
      <c r="T22" s="70"/>
      <c r="U22" s="70" t="b">
        <v>0</v>
      </c>
      <c r="V22" s="70"/>
      <c r="W22" s="70" t="str">
        <f>裁定請求書!B40</f>
        <v>非居住者の連絡票（退職日に非居住者の方のみ提出ください）</v>
      </c>
      <c r="X22" s="70"/>
      <c r="Y22" s="70"/>
      <c r="Z22" s="76"/>
    </row>
    <row r="23" spans="1:26" ht="18" customHeight="1" x14ac:dyDescent="0.15">
      <c r="S23" s="74"/>
      <c r="T23" s="70"/>
      <c r="U23" s="70" t="b">
        <v>0</v>
      </c>
      <c r="V23" s="70"/>
      <c r="W23" s="70" t="str">
        <f>裁定請求書!B41</f>
        <v>移換申出書（ポータビリティー制度利用の③選択の方のみ）</v>
      </c>
      <c r="X23" s="70"/>
      <c r="Y23" s="70"/>
      <c r="Z23" s="76"/>
    </row>
    <row r="24" spans="1:26" ht="18" customHeight="1" x14ac:dyDescent="0.15">
      <c r="S24" s="74"/>
      <c r="T24" s="70"/>
      <c r="U24" s="70" t="b">
        <v>0</v>
      </c>
      <c r="V24" s="70"/>
      <c r="W24" s="70" t="str">
        <f>裁定請求書!B42</f>
        <v>その他添付書類（</v>
      </c>
      <c r="X24" s="70"/>
      <c r="Y24" s="70"/>
      <c r="Z24" s="76"/>
    </row>
    <row r="25" spans="1:26" ht="18" customHeight="1" x14ac:dyDescent="0.15">
      <c r="A25" s="70"/>
      <c r="B25" s="70"/>
      <c r="C25" s="70"/>
      <c r="D25" s="70"/>
      <c r="S25" s="101" t="s">
        <v>61</v>
      </c>
      <c r="T25" s="70">
        <f>裁定請求書!F42</f>
        <v>0</v>
      </c>
      <c r="U25" s="70"/>
      <c r="V25" s="70"/>
      <c r="W25" s="70"/>
      <c r="X25" s="70"/>
      <c r="Y25" s="70"/>
      <c r="Z25" s="76" t="s">
        <v>62</v>
      </c>
    </row>
    <row r="26" spans="1:26" ht="18" customHeight="1" x14ac:dyDescent="0.15">
      <c r="A26" s="70"/>
      <c r="B26" s="70"/>
      <c r="C26" s="69"/>
      <c r="D26" s="69"/>
      <c r="S26" s="77"/>
      <c r="T26" s="78"/>
      <c r="U26" s="78"/>
      <c r="V26" s="78"/>
      <c r="W26" s="78"/>
      <c r="X26" s="78"/>
      <c r="Y26" s="78"/>
      <c r="Z26" s="80"/>
    </row>
    <row r="27" spans="1:26" ht="18" customHeight="1" x14ac:dyDescent="0.15">
      <c r="A27" s="70"/>
      <c r="B27" s="70"/>
      <c r="C27" s="68"/>
      <c r="D27" s="68"/>
    </row>
    <row r="28" spans="1:26" ht="18" customHeight="1" x14ac:dyDescent="0.15">
      <c r="A28" s="70"/>
      <c r="B28" s="70"/>
      <c r="C28" s="68"/>
      <c r="D28" s="68"/>
    </row>
    <row r="29" spans="1:26" x14ac:dyDescent="0.15">
      <c r="A29" s="70"/>
      <c r="B29" s="70"/>
      <c r="C29" s="70"/>
      <c r="D29" s="70"/>
    </row>
    <row r="30" spans="1:26" x14ac:dyDescent="0.15">
      <c r="A30" s="70"/>
      <c r="B30" s="70"/>
      <c r="C30" s="70"/>
      <c r="D30" s="70"/>
    </row>
    <row r="52" spans="8:8" x14ac:dyDescent="0.15">
      <c r="H52">
        <v>6</v>
      </c>
    </row>
  </sheetData>
  <phoneticPr fontId="2"/>
  <conditionalFormatting sqref="G32">
    <cfRule type="expression" priority="3">
      <formula>$U$4</formula>
    </cfRule>
  </conditionalFormatting>
  <conditionalFormatting sqref="G33">
    <cfRule type="expression" priority="2">
      <formula>$U$5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8E0FF54-A73F-460F-A895-4922603FC0FF}">
            <xm:f>AND(NOT($U$24),NOT(裁定請求書!$G$42=""))</xm:f>
            <x14:dxf/>
          </x14:cfRule>
          <xm:sqref>G44:I44 R44 AA44:AO44 S51:Z51 J47:Q47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裁定請求書</vt:lpstr>
      <vt:lpstr>選択状況</vt:lpstr>
      <vt:lpstr>裁定請求書!Print_Area</vt:lpstr>
      <vt:lpstr>支店本店選択</vt:lpstr>
      <vt:lpstr>氏名カナチェック</vt:lpstr>
      <vt:lpstr>振込先_TBL</vt:lpstr>
      <vt:lpstr>振込先選択</vt:lpstr>
      <vt:lpstr>退職理由</vt:lpstr>
      <vt:lpstr>年金受給期間</vt:lpstr>
      <vt:lpstr>年金選択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　恭弘</dc:creator>
  <cp:lastModifiedBy>島田　富美恵</cp:lastModifiedBy>
  <cp:lastPrinted>2021-02-13T02:13:32Z</cp:lastPrinted>
  <dcterms:created xsi:type="dcterms:W3CDTF">1997-01-08T22:48:59Z</dcterms:created>
  <dcterms:modified xsi:type="dcterms:W3CDTF">2021-02-13T02:13:41Z</dcterms:modified>
</cp:coreProperties>
</file>